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4"/>
  </bookViews>
  <sheets>
    <sheet name="4" sheetId="1" r:id="rId1"/>
    <sheet name="6" sheetId="2" r:id="rId2"/>
    <sheet name="8" sheetId="3" r:id="rId3"/>
    <sheet name="не печатать!!!!" sheetId="4" state="hidden" r:id="rId4"/>
    <sheet name="10" sheetId="5" r:id="rId5"/>
    <sheet name="12" sheetId="6" r:id="rId6"/>
  </sheets>
  <definedNames>
    <definedName name="_xlnm._FilterDatabase" localSheetId="4" hidden="1">'10'!$A$12:$G$149</definedName>
    <definedName name="_xlnm._FilterDatabase" localSheetId="3" hidden="1">'не печатать!!!!'!$A$11:$G$48</definedName>
    <definedName name="_xlnm.Print_Titles" localSheetId="4">'10'!$11:$12</definedName>
    <definedName name="_xlnm.Print_Titles" localSheetId="2">'8'!$10:$11</definedName>
    <definedName name="_xlnm.Print_Titles" localSheetId="3">'не печатать!!!!'!$10:$11</definedName>
    <definedName name="_xlnm.Print_Area" localSheetId="4">'10'!$A$1:$G$149</definedName>
    <definedName name="_xlnm.Print_Area" localSheetId="5">'12'!$A$1:$C$21</definedName>
    <definedName name="_xlnm.Print_Area" localSheetId="1">'6'!$A$1:$D$25</definedName>
    <definedName name="_xlnm.Print_Area" localSheetId="2">'8'!$A$1:$G$178</definedName>
    <definedName name="_xlnm.Print_Area" localSheetId="3">'не печатать!!!!'!$A$1:$G$48</definedName>
  </definedNames>
  <calcPr fullCalcOnLoad="1"/>
</workbook>
</file>

<file path=xl/sharedStrings.xml><?xml version="1.0" encoding="utf-8"?>
<sst xmlns="http://schemas.openxmlformats.org/spreadsheetml/2006/main" count="1621" uniqueCount="277">
  <si>
    <t>Наименование</t>
  </si>
  <si>
    <t>Сумма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</si>
  <si>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</si>
  <si>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</si>
  <si>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</si>
  <si>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</si>
  <si>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</si>
  <si>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</si>
  <si>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</si>
  <si>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</si>
  <si>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</si>
  <si>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</si>
  <si>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</si>
  <si>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</si>
  <si>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</si>
  <si>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</si>
  <si>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</si>
  <si>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</si>
  <si>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</si>
  <si>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</si>
  <si>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</si>
  <si>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</si>
  <si>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</si>
  <si>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</si>
  <si>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</si>
  <si>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</si>
  <si>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</si>
  <si>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</si>
  <si>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</si>
  <si>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</si>
  <si>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</si>
  <si>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</si>
  <si>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к Решению Совета депутатов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</si>
  <si>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</si>
  <si>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</si>
  <si>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</si>
  <si>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</si>
  <si>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6</t>
  </si>
  <si>
    <t>Приложение 10</t>
  </si>
  <si>
    <t>2 00 00000 00 0000 000</t>
  </si>
  <si>
    <t>2 02 00000 00 0000 000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</si>
  <si>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</si>
  <si>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</si>
  <si>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</si>
  <si>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</si>
  <si>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</si>
  <si>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</si>
  <si>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</si>
  <si>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</si>
  <si>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</si>
  <si>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</si>
  <si>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</si>
  <si>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</si>
  <si>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</si>
  <si>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</si>
  <si>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</si>
  <si>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</si>
  <si>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</si>
  <si>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</si>
  <si>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</si>
  <si>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</si>
  <si>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</si>
  <si>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</si>
  <si>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</si>
  <si>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</si>
  <si>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</si>
  <si>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</si>
  <si>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</si>
  <si>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</si>
  <si>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</si>
  <si>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</si>
  <si>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</si>
  <si>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Межбюджетные трансферты на осуществление части полномочий по счетной палате</t>
  </si>
  <si>
    <t xml:space="preserve">«О местном бюджете муниципального образования  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</si>
  <si>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</si>
  <si>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</si>
  <si>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</si>
  <si>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</si>
  <si>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</si>
  <si>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</si>
  <si>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</si>
  <si>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</si>
  <si>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</si>
  <si>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</si>
  <si>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</si>
  <si>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</si>
  <si>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</si>
  <si>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</si>
  <si>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</si>
  <si>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</si>
  <si>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</si>
  <si>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</si>
  <si>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</si>
  <si>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</si>
  <si>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</si>
  <si>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</si>
  <si>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Администрация сельского поселения «Шаралдайское»</t>
  </si>
  <si>
    <t>Благоустройство</t>
  </si>
  <si>
    <t>Приложение 12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</si>
  <si>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</si>
  <si>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</si>
  <si>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</si>
  <si>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</si>
  <si>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</si>
  <si>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</si>
  <si>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 сельское поселение «Шаралдайское»  на 2019 год и на плановый период 2020-2021 годов»</t>
  </si>
  <si>
    <t>Источники финансирования дефицита местного бюджета на 2019 год</t>
  </si>
  <si>
    <t>Ведомственная структура расходов местного бюджета на 2019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</si>
  <si>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год</t>
  </si>
  <si>
    <t>Объем безвозмездных поступлений на 2019 год</t>
  </si>
  <si>
    <t>2 02 15001 10 0000 150</t>
  </si>
  <si>
    <t>2 02 35118 10 0000 150</t>
  </si>
  <si>
    <t>2 02 90054 10 0000 150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</si>
  <si>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</si>
  <si>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</si>
  <si>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</si>
  <si>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</si>
  <si>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</si>
  <si>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</si>
  <si>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</si>
  <si>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</si>
  <si>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</si>
  <si>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</si>
  <si>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</si>
  <si>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</si>
  <si>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</si>
  <si>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</si>
  <si>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</si>
  <si>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</si>
  <si>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</si>
  <si>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</si>
  <si>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</si>
  <si>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</si>
  <si>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</si>
  <si>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</si>
  <si>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</si>
  <si>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</si>
  <si>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</si>
  <si>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</si>
  <si>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"28" декабря 2018 года № 12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</si>
  <si>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</si>
  <si>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</si>
  <si>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</si>
  <si>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</si>
  <si>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Муниципальная программа "Экономическое развитие" на 2015-2017 годы  и на период до 2020 года</t>
  </si>
  <si>
    <t>0100000000</t>
  </si>
  <si>
    <t>Подпрограмма "Содействие занятости населения МО "Мухоршибирский район"</t>
  </si>
  <si>
    <t>0120000000</t>
  </si>
  <si>
    <t>Основное мероприятие "Организация проведения оплачиваемых общественных работ"</t>
  </si>
  <si>
    <t>0120100000</t>
  </si>
  <si>
    <t>Организация проведения оплачиваемых общественных работ</t>
  </si>
  <si>
    <t>0120180100</t>
  </si>
  <si>
    <t>111</t>
  </si>
  <si>
    <t>119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</si>
  <si>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</si>
  <si>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</si>
  <si>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НАЦИОНАЛЬНАЯ ЭКОНОМИКА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</si>
  <si>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</si>
  <si>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Дорожное хозяйство (дорожные фонды)</t>
  </si>
  <si>
    <t>Муниципальная программа "Развитие транспорта, энергетики и дорожного хозяйства" на 2015-2017 годы и на период до 2020 года</t>
  </si>
  <si>
    <t>0800000000</t>
  </si>
  <si>
    <t>Подпрограмма "Дорожное хозяйство и транспорт Мухоршибирского района Республики Бурятия"</t>
  </si>
  <si>
    <t>0820000000</t>
  </si>
  <si>
    <t>Основное мероприятие "Содержание и ремонт автодорог"</t>
  </si>
  <si>
    <t>0820100000</t>
  </si>
  <si>
    <t>Содержание и ремонт автомобильных дорог</t>
  </si>
  <si>
    <t>08201Д0100</t>
  </si>
  <si>
    <t>Финансовая поддержка ТОС посредством республиканского конкурса "Лучшее территориальное общественное самоуправление"</t>
  </si>
  <si>
    <t>9990074030</t>
  </si>
  <si>
    <t>СОЦИАЛЬНАЯ ПОЛИТИКА</t>
  </si>
  <si>
    <t>10</t>
  </si>
  <si>
    <t>Социальное обеспечение населения</t>
  </si>
  <si>
    <t>Резервные фонды местной администрации</t>
  </si>
  <si>
    <t>9960000000</t>
  </si>
  <si>
    <t>Резервный фонд финансирования непредвиденных расходов администрации</t>
  </si>
  <si>
    <t>99600Р0100</t>
  </si>
  <si>
    <t>Иные выплаты населению</t>
  </si>
  <si>
    <t>360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</si>
  <si>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</si>
  <si>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243</t>
  </si>
  <si>
    <t>Основное мероприятие "Строительство, капитальный ремонт, реконструкция зданий учреждений культуры"</t>
  </si>
  <si>
    <t>1210600000</t>
  </si>
  <si>
    <t>12106S2140</t>
  </si>
  <si>
    <t>Подпрограмма "Народное творчество и культурно-досуговая деятельность"</t>
  </si>
  <si>
    <t>1210000000</t>
  </si>
  <si>
    <t>Муниципальная программа "Сохранение и развитие культуры и туризма Мухоршибирского района" на 2015-2017 и на период до 2021 года</t>
  </si>
  <si>
    <t>1200000000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</si>
  <si>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</si>
  <si>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</si>
  <si>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Муниципальная программа "Развитие строительного и жилищно-коммунального комплексов" на 2015-2017 годы и на период до 2021 года</t>
  </si>
  <si>
    <t>2100000000</t>
  </si>
  <si>
    <t>Подпрограмма "Развитие жилищно-коммунального комплекса муниципального образования "Мухоршибирский район"</t>
  </si>
  <si>
    <t>2120000000</t>
  </si>
  <si>
    <t>Основное мероприятие "Приведение качества воды в соответствии с санитарно-эпидемиологическими нормами (ремонт оборудования водокачек)"</t>
  </si>
  <si>
    <t>2120300000</t>
  </si>
  <si>
    <t>21203S2140</t>
  </si>
  <si>
    <t>Резервный фонд администрации по предупреждению чрезвычайных ситуаций</t>
  </si>
  <si>
    <t>99600Р0200</t>
  </si>
  <si>
    <t>Организация в границах поселений водоснабжения населения</t>
  </si>
  <si>
    <t>9990080700</t>
  </si>
  <si>
    <t>Муниципальная программа "Формирование современной городской среды на территории муниципального образования "Мухоршибирский район" на 2018-2022 годы</t>
  </si>
  <si>
    <t>2200000000</t>
  </si>
  <si>
    <t>Федеральный проект "Формирование комфортной городской среды"</t>
  </si>
  <si>
    <t>220F200000</t>
  </si>
  <si>
    <t>Реализация программ формирования современной городской среды</t>
  </si>
  <si>
    <t>220F255550</t>
  </si>
  <si>
    <t>Основное мероприятие "Оказание учреждениями муниципальных услуг"</t>
  </si>
  <si>
    <t>1210100000</t>
  </si>
  <si>
    <t>Оказание учреждениями муниципальных услуг</t>
  </si>
  <si>
    <t>1210110100</t>
  </si>
  <si>
    <t>Муниципальная программа "Поддержка ветеранов - уважение старших" на 2015-2020 годы</t>
  </si>
  <si>
    <t>1500000000</t>
  </si>
  <si>
    <t>Основное мероприятие "Поддержка Совета ветеранов и ветеранских клубов"</t>
  </si>
  <si>
    <t>1500200000</t>
  </si>
  <si>
    <t>Организация досуга пожилых людей, проведение массовых мероприятий</t>
  </si>
  <si>
    <t>1500280100</t>
  </si>
  <si>
    <t>Другие вопросы в области культуры, кинематографии</t>
  </si>
  <si>
    <t>Приложение 4</t>
  </si>
  <si>
    <t>Налоговые и неналоговые доходы местного бюджета на 2019 год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</si>
  <si>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</si>
  <si>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</si>
  <si>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</si>
  <si>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</si>
  <si>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</si>
  <si>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</si>
  <si>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</si>
  <si>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</si>
  <si>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</si>
  <si>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</si>
  <si>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</si>
  <si>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</si>
  <si>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</si>
  <si>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</si>
  <si>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</si>
  <si>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
</t>
  </si>
  <si>
    <t xml:space="preserve">Земельный налог
</t>
  </si>
  <si>
    <t xml:space="preserve">1 06 06030 00 0000 110
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</si>
  <si>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</si>
  <si>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</si>
  <si>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</si>
  <si>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
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</si>
  <si>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</si>
  <si>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</si>
  <si>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</si>
  <si>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</si>
  <si>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</si>
  <si>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</si>
  <si>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</si>
  <si>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</si>
  <si>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</si>
  <si>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</si>
  <si>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</si>
  <si>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</si>
  <si>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</si>
  <si>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</si>
  <si>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</si>
  <si>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</si>
  <si>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</si>
  <si>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</si>
  <si>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</si>
  <si>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</si>
  <si>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</si>
  <si>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</si>
  <si>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</si>
  <si>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</si>
  <si>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</si>
  <si>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 xml:space="preserve">1 17 14000 00 0000 150
</t>
  </si>
  <si>
    <t xml:space="preserve">Средства самообложения граждан
</t>
  </si>
  <si>
    <t xml:space="preserve">1 17 14030 10 0000 150
</t>
  </si>
  <si>
    <t>Средства самообложения граждан, зачисляемые в бюджеты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</si>
  <si>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</si>
  <si>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</si>
  <si>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</si>
  <si>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1 16 00000 00 0000 000</t>
  </si>
  <si>
    <t>1 16 33000 00 0000 100</t>
  </si>
  <si>
    <t>1 16 33050 10 0000 100</t>
  </si>
  <si>
    <t>Муниципальная программа "Развитие строительного и жилищно-коммунального комплексов" на 2015-2017 годы и на период до 2020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</si>
</sst>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4" fillId="4" borderId="10" xfId="53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177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180" fontId="20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center" wrapText="1"/>
    </xf>
    <xf numFmtId="180" fontId="27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180" fontId="23" fillId="24" borderId="10" xfId="0" applyNumberFormat="1" applyFont="1" applyFill="1" applyBorder="1" applyAlignment="1">
      <alignment horizontal="right" vertical="center" wrapText="1"/>
    </xf>
    <xf numFmtId="180" fontId="24" fillId="24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center" wrapText="1"/>
    </xf>
    <xf numFmtId="180" fontId="24" fillId="4" borderId="10" xfId="0" applyNumberFormat="1" applyFont="1" applyFill="1" applyBorder="1" applyAlignment="1">
      <alignment horizontal="right" vertical="center" wrapText="1"/>
    </xf>
    <xf numFmtId="180" fontId="24" fillId="0" borderId="10" xfId="0" applyNumberFormat="1" applyFont="1" applyBorder="1" applyAlignment="1">
      <alignment horizontal="right" vertical="center" wrapText="1"/>
    </xf>
    <xf numFmtId="180" fontId="24" fillId="4" borderId="10" xfId="53" applyNumberFormat="1" applyFont="1" applyFill="1" applyBorder="1" applyAlignment="1">
      <alignment horizontal="right" vertical="center" wrapText="1"/>
      <protection/>
    </xf>
    <xf numFmtId="180" fontId="27" fillId="0" borderId="10" xfId="0" applyNumberFormat="1" applyFont="1" applyFill="1" applyBorder="1" applyAlignment="1">
      <alignment horizontal="right" vertical="center" wrapText="1"/>
    </xf>
    <xf numFmtId="0" fontId="27" fillId="24" borderId="10" xfId="53" applyFont="1" applyFill="1" applyBorder="1" applyAlignment="1">
      <alignment horizontal="left" vertical="center" wrapText="1"/>
      <protection/>
    </xf>
    <xf numFmtId="49" fontId="27" fillId="24" borderId="10" xfId="5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0" fontId="24" fillId="4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179" fontId="24" fillId="24" borderId="10" xfId="0" applyNumberFormat="1" applyFont="1" applyFill="1" applyBorder="1" applyAlignment="1">
      <alignment horizontal="right" vertical="center" wrapText="1"/>
    </xf>
    <xf numFmtId="179" fontId="29" fillId="24" borderId="10" xfId="0" applyNumberFormat="1" applyFont="1" applyFill="1" applyBorder="1" applyAlignment="1">
      <alignment horizontal="right" vertical="center" wrapText="1"/>
    </xf>
    <xf numFmtId="179" fontId="27" fillId="24" borderId="10" xfId="0" applyNumberFormat="1" applyFont="1" applyFill="1" applyBorder="1" applyAlignment="1">
      <alignment horizontal="right" vertical="center" wrapText="1"/>
    </xf>
    <xf numFmtId="179" fontId="29" fillId="0" borderId="10" xfId="0" applyNumberFormat="1" applyFont="1" applyBorder="1" applyAlignment="1">
      <alignment horizontal="right" vertical="center" shrinkToFit="1"/>
    </xf>
    <xf numFmtId="179" fontId="23" fillId="0" borderId="10" xfId="0" applyNumberFormat="1" applyFont="1" applyBorder="1" applyAlignment="1">
      <alignment horizontal="right" vertical="center" shrinkToFit="1"/>
    </xf>
    <xf numFmtId="179" fontId="23" fillId="24" borderId="10" xfId="0" applyNumberFormat="1" applyFont="1" applyFill="1" applyBorder="1" applyAlignment="1">
      <alignment horizontal="right" vertical="center" wrapText="1"/>
    </xf>
    <xf numFmtId="179" fontId="24" fillId="0" borderId="10" xfId="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80" fontId="23" fillId="0" borderId="13" xfId="0" applyNumberFormat="1" applyFont="1" applyBorder="1" applyAlignment="1">
      <alignment horizontal="right" vertical="center"/>
    </xf>
    <xf numFmtId="180" fontId="24" fillId="0" borderId="13" xfId="0" applyNumberFormat="1" applyFont="1" applyBorder="1" applyAlignment="1">
      <alignment horizontal="right" vertical="center"/>
    </xf>
    <xf numFmtId="180" fontId="27" fillId="0" borderId="13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180" fontId="25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 wrapText="1"/>
    </xf>
    <xf numFmtId="180" fontId="28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/>
    </xf>
    <xf numFmtId="180" fontId="2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0" fontId="23" fillId="24" borderId="13" xfId="0" applyNumberFormat="1" applyFont="1" applyFill="1" applyBorder="1" applyAlignment="1">
      <alignment horizontal="right" vertical="center"/>
    </xf>
    <xf numFmtId="180" fontId="23" fillId="24" borderId="13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Border="1" applyAlignment="1">
      <alignment horizontal="right" vertical="center"/>
    </xf>
    <xf numFmtId="180" fontId="23" fillId="0" borderId="13" xfId="0" applyNumberFormat="1" applyFont="1" applyFill="1" applyBorder="1" applyAlignment="1">
      <alignment horizontal="right" vertical="center" wrapText="1"/>
    </xf>
    <xf numFmtId="180" fontId="24" fillId="24" borderId="13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wrapText="1"/>
    </xf>
    <xf numFmtId="180" fontId="24" fillId="0" borderId="13" xfId="0" applyNumberFormat="1" applyFont="1" applyFill="1" applyBorder="1" applyAlignment="1">
      <alignment horizontal="right" vertical="center" wrapText="1"/>
    </xf>
    <xf numFmtId="180" fontId="23" fillId="24" borderId="1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6.875" style="3" customWidth="1"/>
  </cols>
  <sheetData>
    <row r="1" ht="15">
      <c r="D1" s="1" t="s">
        <v>217</v>
      </c>
    </row>
    <row r="2" ht="15">
      <c r="D2" s="1" t="s">
        <v>32</v>
      </c>
    </row>
    <row r="3" ht="15">
      <c r="D3" s="1" t="s">
        <v>95</v>
      </c>
    </row>
    <row r="4" spans="2:4" ht="15">
      <c r="B4" s="5"/>
      <c r="D4" s="1" t="s">
        <v>73</v>
      </c>
    </row>
    <row r="5" spans="2:4" ht="15">
      <c r="B5" s="6"/>
      <c r="D5" s="1" t="s">
        <v>105</v>
      </c>
    </row>
    <row r="6" spans="2:4" ht="15">
      <c r="B6" s="7"/>
      <c r="D6" s="1" t="s">
        <v>139</v>
      </c>
    </row>
    <row r="7" spans="2:3" ht="15">
      <c r="B7" s="7"/>
      <c r="C7" s="1"/>
    </row>
    <row r="8" spans="1:4" ht="12.75">
      <c r="A8" s="122" t="s">
        <v>218</v>
      </c>
      <c r="B8" s="122"/>
      <c r="C8" s="122"/>
      <c r="D8" s="122"/>
    </row>
    <row r="9" spans="1:4" ht="12.75">
      <c r="A9" s="122"/>
      <c r="B9" s="122"/>
      <c r="C9" s="122"/>
      <c r="D9" s="122"/>
    </row>
    <row r="10" spans="2:4" ht="12.75">
      <c r="B10" s="8"/>
      <c r="C10" s="9"/>
      <c r="D10" s="11" t="s">
        <v>2</v>
      </c>
    </row>
    <row r="11" spans="1:4" ht="14.25">
      <c r="A11" s="10" t="s">
        <v>219</v>
      </c>
      <c r="B11" s="10" t="s">
        <v>6</v>
      </c>
      <c r="C11" s="10" t="s">
        <v>0</v>
      </c>
      <c r="D11" s="10" t="s">
        <v>1</v>
      </c>
    </row>
    <row r="12" spans="1:4" ht="15">
      <c r="A12" s="23"/>
      <c r="B12" s="10" t="s">
        <v>220</v>
      </c>
      <c r="C12" s="12" t="s">
        <v>221</v>
      </c>
      <c r="D12" s="107">
        <v>1604.28111</v>
      </c>
    </row>
    <row r="13" spans="1:4" ht="14.25">
      <c r="A13" s="24"/>
      <c r="B13" s="10" t="s">
        <v>222</v>
      </c>
      <c r="C13" s="12" t="s">
        <v>223</v>
      </c>
      <c r="D13" s="107">
        <v>50</v>
      </c>
    </row>
    <row r="14" spans="1:4" ht="15">
      <c r="A14" s="23">
        <v>182</v>
      </c>
      <c r="B14" s="103" t="s">
        <v>224</v>
      </c>
      <c r="C14" s="2" t="s">
        <v>225</v>
      </c>
      <c r="D14" s="108">
        <v>50</v>
      </c>
    </row>
    <row r="15" spans="1:4" ht="75">
      <c r="A15" s="23">
        <v>182</v>
      </c>
      <c r="B15" s="103" t="s">
        <v>226</v>
      </c>
      <c r="C15" s="2" t="s">
        <v>227</v>
      </c>
      <c r="D15" s="108">
        <v>50</v>
      </c>
    </row>
    <row r="16" spans="1:4" ht="14.25">
      <c r="A16" s="24">
        <v>182</v>
      </c>
      <c r="B16" s="10" t="s">
        <v>228</v>
      </c>
      <c r="C16" s="12" t="s">
        <v>229</v>
      </c>
      <c r="D16" s="107">
        <v>1055</v>
      </c>
    </row>
    <row r="17" spans="1:4" ht="30">
      <c r="A17" s="25">
        <v>182</v>
      </c>
      <c r="B17" s="104" t="s">
        <v>230</v>
      </c>
      <c r="C17" s="26" t="s">
        <v>231</v>
      </c>
      <c r="D17" s="109">
        <v>125</v>
      </c>
    </row>
    <row r="18" spans="1:4" ht="45">
      <c r="A18" s="23">
        <v>182</v>
      </c>
      <c r="B18" s="103" t="s">
        <v>232</v>
      </c>
      <c r="C18" s="105" t="s">
        <v>233</v>
      </c>
      <c r="D18" s="108">
        <v>125</v>
      </c>
    </row>
    <row r="19" spans="1:4" ht="30">
      <c r="A19" s="25">
        <v>182</v>
      </c>
      <c r="B19" s="104" t="s">
        <v>234</v>
      </c>
      <c r="C19" s="26" t="s">
        <v>235</v>
      </c>
      <c r="D19" s="109">
        <v>930</v>
      </c>
    </row>
    <row r="20" spans="1:4" ht="30">
      <c r="A20" s="23">
        <v>182</v>
      </c>
      <c r="B20" s="103" t="s">
        <v>236</v>
      </c>
      <c r="C20" s="2" t="s">
        <v>237</v>
      </c>
      <c r="D20" s="108">
        <v>4.4</v>
      </c>
    </row>
    <row r="21" spans="1:4" ht="30">
      <c r="A21" s="23">
        <v>182</v>
      </c>
      <c r="B21" s="103" t="s">
        <v>238</v>
      </c>
      <c r="C21" s="106" t="s">
        <v>239</v>
      </c>
      <c r="D21" s="108">
        <v>4.4</v>
      </c>
    </row>
    <row r="22" spans="1:4" ht="30">
      <c r="A22" s="23">
        <v>182</v>
      </c>
      <c r="B22" s="103" t="s">
        <v>240</v>
      </c>
      <c r="C22" s="2" t="s">
        <v>241</v>
      </c>
      <c r="D22" s="108">
        <v>925.6</v>
      </c>
    </row>
    <row r="23" spans="1:4" ht="30">
      <c r="A23" s="23">
        <v>182</v>
      </c>
      <c r="B23" s="103" t="s">
        <v>242</v>
      </c>
      <c r="C23" s="106" t="s">
        <v>243</v>
      </c>
      <c r="D23" s="108">
        <v>925.6</v>
      </c>
    </row>
    <row r="24" spans="1:4" ht="42.75">
      <c r="A24" s="24">
        <v>860</v>
      </c>
      <c r="B24" s="10" t="s">
        <v>244</v>
      </c>
      <c r="C24" s="12" t="s">
        <v>245</v>
      </c>
      <c r="D24" s="107">
        <v>162.5</v>
      </c>
    </row>
    <row r="25" spans="1:4" ht="90">
      <c r="A25" s="23">
        <v>860</v>
      </c>
      <c r="B25" s="103" t="s">
        <v>246</v>
      </c>
      <c r="C25" s="2" t="s">
        <v>247</v>
      </c>
      <c r="D25" s="108">
        <v>162.5</v>
      </c>
    </row>
    <row r="26" spans="1:4" ht="75">
      <c r="A26" s="23">
        <v>860</v>
      </c>
      <c r="B26" s="103" t="s">
        <v>248</v>
      </c>
      <c r="C26" s="2" t="s">
        <v>249</v>
      </c>
      <c r="D26" s="108">
        <v>46.6</v>
      </c>
    </row>
    <row r="27" spans="1:4" ht="75">
      <c r="A27" s="23">
        <v>860</v>
      </c>
      <c r="B27" s="103" t="s">
        <v>250</v>
      </c>
      <c r="C27" s="2" t="s">
        <v>251</v>
      </c>
      <c r="D27" s="108">
        <v>46.6</v>
      </c>
    </row>
    <row r="28" spans="1:4" ht="90">
      <c r="A28" s="23">
        <v>860</v>
      </c>
      <c r="B28" s="103" t="s">
        <v>252</v>
      </c>
      <c r="C28" s="2" t="s">
        <v>253</v>
      </c>
      <c r="D28" s="110">
        <v>115.9</v>
      </c>
    </row>
    <row r="29" spans="1:4" ht="60">
      <c r="A29" s="23">
        <v>860</v>
      </c>
      <c r="B29" s="103" t="s">
        <v>254</v>
      </c>
      <c r="C29" s="2" t="s">
        <v>255</v>
      </c>
      <c r="D29" s="110">
        <v>115.9</v>
      </c>
    </row>
    <row r="30" spans="1:4" ht="28.5">
      <c r="A30" s="24">
        <v>860</v>
      </c>
      <c r="B30" s="10" t="s">
        <v>256</v>
      </c>
      <c r="C30" s="12" t="s">
        <v>257</v>
      </c>
      <c r="D30" s="111">
        <v>250.93111</v>
      </c>
    </row>
    <row r="31" spans="1:4" ht="15">
      <c r="A31" s="23">
        <v>860</v>
      </c>
      <c r="B31" s="103" t="s">
        <v>258</v>
      </c>
      <c r="C31" s="2" t="s">
        <v>259</v>
      </c>
      <c r="D31" s="110">
        <v>250.93111</v>
      </c>
    </row>
    <row r="32" spans="1:4" ht="15">
      <c r="A32" s="23">
        <v>860</v>
      </c>
      <c r="B32" s="103" t="s">
        <v>260</v>
      </c>
      <c r="C32" s="2" t="s">
        <v>261</v>
      </c>
      <c r="D32" s="110">
        <v>250.93111</v>
      </c>
    </row>
    <row r="33" spans="1:4" ht="30">
      <c r="A33" s="23">
        <v>860</v>
      </c>
      <c r="B33" s="103" t="s">
        <v>262</v>
      </c>
      <c r="C33" s="2" t="s">
        <v>263</v>
      </c>
      <c r="D33" s="110">
        <v>250.93111</v>
      </c>
    </row>
    <row r="34" spans="1:4" ht="22.5" customHeight="1">
      <c r="A34" s="24">
        <v>860</v>
      </c>
      <c r="B34" s="113" t="s">
        <v>273</v>
      </c>
      <c r="C34" s="12" t="s">
        <v>270</v>
      </c>
      <c r="D34" s="111">
        <v>30</v>
      </c>
    </row>
    <row r="35" spans="1:4" ht="55.5" customHeight="1">
      <c r="A35" s="23">
        <v>860</v>
      </c>
      <c r="B35" s="112" t="s">
        <v>274</v>
      </c>
      <c r="C35" s="2" t="s">
        <v>271</v>
      </c>
      <c r="D35" s="110">
        <v>30</v>
      </c>
    </row>
    <row r="36" spans="1:4" ht="63" customHeight="1">
      <c r="A36" s="23">
        <v>860</v>
      </c>
      <c r="B36" s="112" t="s">
        <v>275</v>
      </c>
      <c r="C36" s="2" t="s">
        <v>272</v>
      </c>
      <c r="D36" s="110">
        <v>30</v>
      </c>
    </row>
    <row r="37" spans="1:4" ht="14.25">
      <c r="A37" s="24">
        <v>860</v>
      </c>
      <c r="B37" s="10" t="s">
        <v>264</v>
      </c>
      <c r="C37" s="12" t="s">
        <v>265</v>
      </c>
      <c r="D37" s="111">
        <v>55.85</v>
      </c>
    </row>
    <row r="38" spans="1:4" ht="18" customHeight="1">
      <c r="A38" s="23">
        <v>860</v>
      </c>
      <c r="B38" s="103" t="s">
        <v>266</v>
      </c>
      <c r="C38" s="2" t="s">
        <v>267</v>
      </c>
      <c r="D38" s="110">
        <v>55.85</v>
      </c>
    </row>
    <row r="39" spans="1:4" ht="30">
      <c r="A39" s="23">
        <v>860</v>
      </c>
      <c r="B39" s="103" t="s">
        <v>268</v>
      </c>
      <c r="C39" s="2" t="s">
        <v>269</v>
      </c>
      <c r="D39" s="110">
        <v>55.85</v>
      </c>
    </row>
  </sheetData>
  <sheetProtection/>
  <mergeCells count="1">
    <mergeCell ref="A8:D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7">
      <selection activeCell="D13" sqref="D13"/>
    </sheetView>
  </sheetViews>
  <sheetFormatPr defaultColWidth="9.00390625" defaultRowHeight="12.75"/>
  <cols>
    <col min="1" max="1" width="6.875" style="3" customWidth="1"/>
    <col min="2" max="2" width="25.625" style="3" customWidth="1"/>
    <col min="3" max="3" width="62.875" style="3" customWidth="1"/>
    <col min="4" max="4" width="13.25390625" style="3" customWidth="1"/>
    <col min="5" max="16384" width="9.125" style="3" customWidth="1"/>
  </cols>
  <sheetData>
    <row r="1" ht="12.75" customHeight="1">
      <c r="D1" s="1" t="s">
        <v>37</v>
      </c>
    </row>
    <row r="2" ht="15">
      <c r="D2" s="1" t="s">
        <v>32</v>
      </c>
    </row>
    <row r="3" ht="12.75" customHeight="1">
      <c r="D3" s="1" t="s">
        <v>95</v>
      </c>
    </row>
    <row r="4" spans="2:4" ht="15">
      <c r="B4" s="5"/>
      <c r="D4" s="1" t="s">
        <v>73</v>
      </c>
    </row>
    <row r="5" spans="2:4" ht="12.75" customHeight="1">
      <c r="B5" s="6"/>
      <c r="D5" s="1" t="s">
        <v>105</v>
      </c>
    </row>
    <row r="6" spans="2:6" ht="15">
      <c r="B6" s="7"/>
      <c r="D6" s="1" t="s">
        <v>139</v>
      </c>
      <c r="F6" s="5"/>
    </row>
    <row r="7" spans="2:6" ht="15">
      <c r="B7" s="7"/>
      <c r="C7" s="1"/>
      <c r="F7" s="5"/>
    </row>
    <row r="8" spans="1:6" ht="12.75" customHeight="1">
      <c r="A8" s="122" t="s">
        <v>109</v>
      </c>
      <c r="B8" s="122"/>
      <c r="C8" s="122"/>
      <c r="D8" s="122"/>
      <c r="F8" s="5"/>
    </row>
    <row r="9" spans="1:4" ht="29.25" customHeight="1">
      <c r="A9" s="122"/>
      <c r="B9" s="122"/>
      <c r="C9" s="122"/>
      <c r="D9" s="122"/>
    </row>
    <row r="10" spans="2:4" ht="12.75" customHeight="1">
      <c r="B10" s="8"/>
      <c r="C10" s="9"/>
      <c r="D10" s="11" t="s">
        <v>2</v>
      </c>
    </row>
    <row r="11" spans="1:4" ht="21" customHeight="1">
      <c r="A11" s="10" t="s">
        <v>13</v>
      </c>
      <c r="B11" s="10" t="s">
        <v>6</v>
      </c>
      <c r="C11" s="10" t="s">
        <v>0</v>
      </c>
      <c r="D11" s="10" t="s">
        <v>1</v>
      </c>
    </row>
    <row r="12" spans="1:4" s="33" customFormat="1" ht="24" customHeight="1">
      <c r="A12" s="24">
        <v>860</v>
      </c>
      <c r="B12" s="46" t="s">
        <v>39</v>
      </c>
      <c r="C12" s="12" t="s">
        <v>3</v>
      </c>
      <c r="D12" s="68">
        <v>7471.09121</v>
      </c>
    </row>
    <row r="13" spans="1:4" s="33" customFormat="1" ht="30" customHeight="1">
      <c r="A13" s="23">
        <v>860</v>
      </c>
      <c r="B13" s="47" t="s">
        <v>40</v>
      </c>
      <c r="C13" s="2" t="s">
        <v>4</v>
      </c>
      <c r="D13" s="69">
        <v>7471.09121</v>
      </c>
    </row>
    <row r="14" spans="1:4" s="63" customFormat="1" ht="33" customHeight="1">
      <c r="A14" s="25">
        <v>860</v>
      </c>
      <c r="B14" s="67" t="s">
        <v>113</v>
      </c>
      <c r="C14" s="26" t="s">
        <v>104</v>
      </c>
      <c r="D14" s="70">
        <v>1593.764</v>
      </c>
    </row>
    <row r="15" spans="1:4" s="33" customFormat="1" ht="20.25" customHeight="1">
      <c r="A15" s="23">
        <v>860</v>
      </c>
      <c r="B15" s="45" t="s">
        <v>114</v>
      </c>
      <c r="C15" s="2" t="s">
        <v>68</v>
      </c>
      <c r="D15" s="69">
        <v>1593.764</v>
      </c>
    </row>
    <row r="16" spans="1:4" s="33" customFormat="1" ht="31.5" customHeight="1">
      <c r="A16" s="23">
        <v>860</v>
      </c>
      <c r="B16" s="45" t="s">
        <v>110</v>
      </c>
      <c r="C16" s="2" t="s">
        <v>99</v>
      </c>
      <c r="D16" s="69">
        <v>1593.764</v>
      </c>
    </row>
    <row r="17" spans="1:4" s="63" customFormat="1" ht="18" customHeight="1">
      <c r="A17" s="25">
        <v>860</v>
      </c>
      <c r="B17" s="67" t="s">
        <v>115</v>
      </c>
      <c r="C17" s="26" t="s">
        <v>103</v>
      </c>
      <c r="D17" s="70">
        <v>275.4</v>
      </c>
    </row>
    <row r="18" spans="1:4" s="33" customFormat="1" ht="29.25" customHeight="1">
      <c r="A18" s="23">
        <v>860</v>
      </c>
      <c r="B18" s="48" t="s">
        <v>116</v>
      </c>
      <c r="C18" s="32" t="s">
        <v>69</v>
      </c>
      <c r="D18" s="69">
        <v>275.4</v>
      </c>
    </row>
    <row r="19" spans="1:4" s="33" customFormat="1" ht="48.75" customHeight="1">
      <c r="A19" s="23">
        <v>860</v>
      </c>
      <c r="B19" s="45" t="s">
        <v>111</v>
      </c>
      <c r="C19" s="2" t="s">
        <v>100</v>
      </c>
      <c r="D19" s="69">
        <v>275.4</v>
      </c>
    </row>
    <row r="20" spans="1:4" s="63" customFormat="1" ht="18" customHeight="1">
      <c r="A20" s="60">
        <v>860</v>
      </c>
      <c r="B20" s="61" t="s">
        <v>140</v>
      </c>
      <c r="C20" s="62" t="s">
        <v>5</v>
      </c>
      <c r="D20" s="66">
        <v>231.35</v>
      </c>
    </row>
    <row r="21" spans="1:4" s="33" customFormat="1" ht="46.5" customHeight="1">
      <c r="A21" s="64">
        <v>860</v>
      </c>
      <c r="B21" s="44" t="s">
        <v>141</v>
      </c>
      <c r="C21" s="65" t="s">
        <v>142</v>
      </c>
      <c r="D21" s="66">
        <v>231.35</v>
      </c>
    </row>
    <row r="22" spans="1:4" s="33" customFormat="1" ht="46.5" customHeight="1">
      <c r="A22" s="64">
        <v>860</v>
      </c>
      <c r="B22" s="44" t="s">
        <v>143</v>
      </c>
      <c r="C22" s="65" t="s">
        <v>101</v>
      </c>
      <c r="D22" s="66">
        <v>231.35</v>
      </c>
    </row>
    <row r="23" spans="1:4" s="63" customFormat="1" ht="30">
      <c r="A23" s="25">
        <v>860</v>
      </c>
      <c r="B23" s="67" t="s">
        <v>117</v>
      </c>
      <c r="C23" s="26" t="s">
        <v>70</v>
      </c>
      <c r="D23" s="69">
        <v>5370.5772099999995</v>
      </c>
    </row>
    <row r="24" spans="1:4" s="33" customFormat="1" ht="30">
      <c r="A24" s="23">
        <v>860</v>
      </c>
      <c r="B24" s="45" t="s">
        <v>118</v>
      </c>
      <c r="C24" s="2" t="s">
        <v>71</v>
      </c>
      <c r="D24" s="69">
        <v>5370.5772099999995</v>
      </c>
    </row>
    <row r="25" spans="1:4" s="33" customFormat="1" ht="36.75" customHeight="1">
      <c r="A25" s="23">
        <v>860</v>
      </c>
      <c r="B25" s="45" t="s">
        <v>112</v>
      </c>
      <c r="C25" s="2" t="s">
        <v>102</v>
      </c>
      <c r="D25" s="69">
        <v>5370.5772099999995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view="pageBreakPreview" zoomScaleSheetLayoutView="100" workbookViewId="0" topLeftCell="A1">
      <selection activeCell="G110" sqref="G110"/>
    </sheetView>
  </sheetViews>
  <sheetFormatPr defaultColWidth="9.00390625" defaultRowHeight="12.75"/>
  <cols>
    <col min="1" max="1" width="47.25390625" style="3" customWidth="1"/>
    <col min="2" max="2" width="12.00390625" style="3" customWidth="1"/>
    <col min="3" max="4" width="7.875" style="3" customWidth="1"/>
    <col min="5" max="5" width="5.75390625" style="3" customWidth="1"/>
    <col min="6" max="6" width="6.375" style="3" customWidth="1"/>
    <col min="7" max="7" width="13.125" style="3" customWidth="1"/>
    <col min="8" max="16384" width="9.125" style="3" customWidth="1"/>
  </cols>
  <sheetData>
    <row r="1" ht="12.75" customHeight="1">
      <c r="G1" s="1" t="s">
        <v>51</v>
      </c>
    </row>
    <row r="2" ht="15">
      <c r="G2" s="1" t="s">
        <v>32</v>
      </c>
    </row>
    <row r="3" ht="12.75" customHeight="1">
      <c r="G3" s="1" t="s">
        <v>95</v>
      </c>
    </row>
    <row r="4" spans="1:7" ht="15">
      <c r="A4" s="5"/>
      <c r="G4" s="1" t="s">
        <v>73</v>
      </c>
    </row>
    <row r="5" spans="1:7" ht="12.75" customHeight="1">
      <c r="A5" s="6"/>
      <c r="G5" s="1" t="s">
        <v>105</v>
      </c>
    </row>
    <row r="6" spans="1:7" ht="15">
      <c r="A6" s="7"/>
      <c r="C6" s="5"/>
      <c r="G6" s="1" t="s">
        <v>139</v>
      </c>
    </row>
    <row r="7" spans="1:4" ht="15">
      <c r="A7" s="7"/>
      <c r="C7" s="5"/>
      <c r="D7" s="1"/>
    </row>
    <row r="8" spans="1:7" ht="60.75" customHeight="1">
      <c r="A8" s="122" t="s">
        <v>108</v>
      </c>
      <c r="B8" s="122"/>
      <c r="C8" s="122"/>
      <c r="D8" s="122"/>
      <c r="E8" s="122"/>
      <c r="F8" s="122"/>
      <c r="G8" s="122"/>
    </row>
    <row r="9" spans="1:7" ht="12.75" customHeight="1">
      <c r="A9" s="8"/>
      <c r="D9" s="9"/>
      <c r="G9" s="11" t="s">
        <v>2</v>
      </c>
    </row>
    <row r="10" spans="1:7" ht="12.75" customHeight="1">
      <c r="A10" s="128" t="s">
        <v>12</v>
      </c>
      <c r="B10" s="124" t="s">
        <v>16</v>
      </c>
      <c r="C10" s="124" t="s">
        <v>17</v>
      </c>
      <c r="D10" s="124" t="s">
        <v>13</v>
      </c>
      <c r="E10" s="124" t="s">
        <v>14</v>
      </c>
      <c r="F10" s="124" t="s">
        <v>15</v>
      </c>
      <c r="G10" s="129" t="s">
        <v>1</v>
      </c>
    </row>
    <row r="11" spans="1:7" ht="12.75">
      <c r="A11" s="128"/>
      <c r="B11" s="124"/>
      <c r="C11" s="124"/>
      <c r="D11" s="124"/>
      <c r="E11" s="124"/>
      <c r="F11" s="124"/>
      <c r="G11" s="129"/>
    </row>
    <row r="12" spans="1:7" s="4" customFormat="1" ht="25.5">
      <c r="A12" s="15" t="s">
        <v>144</v>
      </c>
      <c r="B12" s="19" t="s">
        <v>145</v>
      </c>
      <c r="C12" s="19"/>
      <c r="D12" s="19"/>
      <c r="E12" s="19"/>
      <c r="F12" s="19"/>
      <c r="G12" s="76">
        <f>G13</f>
        <v>27.674999999999997</v>
      </c>
    </row>
    <row r="13" spans="1:7" s="54" customFormat="1" ht="25.5">
      <c r="A13" s="21" t="s">
        <v>146</v>
      </c>
      <c r="B13" s="14" t="s">
        <v>147</v>
      </c>
      <c r="C13" s="19"/>
      <c r="D13" s="19"/>
      <c r="E13" s="19"/>
      <c r="F13" s="19"/>
      <c r="G13" s="75">
        <f>G14</f>
        <v>27.674999999999997</v>
      </c>
    </row>
    <row r="14" spans="1:7" s="27" customFormat="1" ht="27" customHeight="1">
      <c r="A14" s="21" t="s">
        <v>148</v>
      </c>
      <c r="B14" s="14" t="s">
        <v>149</v>
      </c>
      <c r="C14" s="19"/>
      <c r="D14" s="19"/>
      <c r="E14" s="19"/>
      <c r="F14" s="19"/>
      <c r="G14" s="75">
        <f>G15</f>
        <v>27.674999999999997</v>
      </c>
    </row>
    <row r="15" spans="1:7" ht="25.5" customHeight="1">
      <c r="A15" s="74" t="s">
        <v>150</v>
      </c>
      <c r="B15" s="52" t="s">
        <v>151</v>
      </c>
      <c r="C15" s="14"/>
      <c r="D15" s="14"/>
      <c r="E15" s="14"/>
      <c r="F15" s="14"/>
      <c r="G15" s="75">
        <f>G16+G20</f>
        <v>27.674999999999997</v>
      </c>
    </row>
    <row r="16" spans="1:7" ht="16.5" customHeight="1">
      <c r="A16" s="17" t="s">
        <v>154</v>
      </c>
      <c r="B16" s="52" t="s">
        <v>151</v>
      </c>
      <c r="C16" s="14" t="s">
        <v>152</v>
      </c>
      <c r="D16" s="14"/>
      <c r="E16" s="14"/>
      <c r="F16" s="14"/>
      <c r="G16" s="75">
        <f>G17</f>
        <v>21.255</v>
      </c>
    </row>
    <row r="17" spans="1:7" ht="12.75">
      <c r="A17" s="21" t="s">
        <v>96</v>
      </c>
      <c r="B17" s="52" t="s">
        <v>151</v>
      </c>
      <c r="C17" s="14" t="s">
        <v>152</v>
      </c>
      <c r="D17" s="14" t="s">
        <v>54</v>
      </c>
      <c r="E17" s="14"/>
      <c r="F17" s="14"/>
      <c r="G17" s="75">
        <f>G18</f>
        <v>21.255</v>
      </c>
    </row>
    <row r="18" spans="1:7" ht="12.75">
      <c r="A18" s="31" t="s">
        <v>7</v>
      </c>
      <c r="B18" s="52" t="s">
        <v>151</v>
      </c>
      <c r="C18" s="14" t="s">
        <v>152</v>
      </c>
      <c r="D18" s="14" t="s">
        <v>54</v>
      </c>
      <c r="E18" s="14" t="s">
        <v>18</v>
      </c>
      <c r="F18" s="14"/>
      <c r="G18" s="75">
        <f>G19</f>
        <v>21.255</v>
      </c>
    </row>
    <row r="19" spans="1:7" ht="14.25" customHeight="1">
      <c r="A19" s="17" t="s">
        <v>9</v>
      </c>
      <c r="B19" s="52" t="s">
        <v>151</v>
      </c>
      <c r="C19" s="14" t="s">
        <v>152</v>
      </c>
      <c r="D19" s="14" t="s">
        <v>54</v>
      </c>
      <c r="E19" s="14" t="s">
        <v>18</v>
      </c>
      <c r="F19" s="14" t="s">
        <v>23</v>
      </c>
      <c r="G19" s="116">
        <f>'не печатать!!!!'!G12</f>
        <v>21.255</v>
      </c>
    </row>
    <row r="20" spans="1:7" ht="39" customHeight="1">
      <c r="A20" s="17" t="s">
        <v>157</v>
      </c>
      <c r="B20" s="52" t="s">
        <v>151</v>
      </c>
      <c r="C20" s="14" t="s">
        <v>153</v>
      </c>
      <c r="D20" s="14"/>
      <c r="E20" s="14"/>
      <c r="F20" s="14"/>
      <c r="G20" s="75">
        <f>G21</f>
        <v>6.42</v>
      </c>
    </row>
    <row r="21" spans="1:7" ht="12.75">
      <c r="A21" s="21" t="s">
        <v>96</v>
      </c>
      <c r="B21" s="52" t="s">
        <v>151</v>
      </c>
      <c r="C21" s="14" t="s">
        <v>153</v>
      </c>
      <c r="D21" s="14" t="s">
        <v>54</v>
      </c>
      <c r="E21" s="14"/>
      <c r="F21" s="14"/>
      <c r="G21" s="75">
        <f>G22</f>
        <v>6.42</v>
      </c>
    </row>
    <row r="22" spans="1:7" ht="12.75">
      <c r="A22" s="31" t="s">
        <v>7</v>
      </c>
      <c r="B22" s="52" t="s">
        <v>151</v>
      </c>
      <c r="C22" s="14" t="s">
        <v>153</v>
      </c>
      <c r="D22" s="14" t="s">
        <v>54</v>
      </c>
      <c r="E22" s="14" t="s">
        <v>18</v>
      </c>
      <c r="F22" s="14"/>
      <c r="G22" s="75">
        <f>G23</f>
        <v>6.42</v>
      </c>
    </row>
    <row r="23" spans="1:7" s="27" customFormat="1" ht="26.25" customHeight="1">
      <c r="A23" s="17" t="s">
        <v>9</v>
      </c>
      <c r="B23" s="52" t="s">
        <v>151</v>
      </c>
      <c r="C23" s="14" t="s">
        <v>153</v>
      </c>
      <c r="D23" s="14" t="s">
        <v>54</v>
      </c>
      <c r="E23" s="14" t="s">
        <v>18</v>
      </c>
      <c r="F23" s="14" t="s">
        <v>23</v>
      </c>
      <c r="G23" s="75">
        <f>'не печатать!!!!'!G13</f>
        <v>6.42</v>
      </c>
    </row>
    <row r="24" spans="1:7" ht="26.25" customHeight="1">
      <c r="A24" s="16" t="s">
        <v>159</v>
      </c>
      <c r="B24" s="88" t="s">
        <v>160</v>
      </c>
      <c r="C24" s="19"/>
      <c r="D24" s="19"/>
      <c r="E24" s="19"/>
      <c r="F24" s="19"/>
      <c r="G24" s="76">
        <v>609</v>
      </c>
    </row>
    <row r="25" spans="1:7" ht="28.5" customHeight="1">
      <c r="A25" s="17" t="s">
        <v>161</v>
      </c>
      <c r="B25" s="52" t="s">
        <v>162</v>
      </c>
      <c r="C25" s="14"/>
      <c r="D25" s="14"/>
      <c r="E25" s="14"/>
      <c r="F25" s="14"/>
      <c r="G25" s="75">
        <v>609</v>
      </c>
    </row>
    <row r="26" spans="1:7" ht="25.5">
      <c r="A26" s="17" t="s">
        <v>163</v>
      </c>
      <c r="B26" s="52" t="s">
        <v>164</v>
      </c>
      <c r="C26" s="14"/>
      <c r="D26" s="14"/>
      <c r="E26" s="14"/>
      <c r="F26" s="14"/>
      <c r="G26" s="75">
        <v>609</v>
      </c>
    </row>
    <row r="27" spans="1:7" ht="16.5" customHeight="1">
      <c r="A27" s="65" t="s">
        <v>165</v>
      </c>
      <c r="B27" s="52" t="s">
        <v>166</v>
      </c>
      <c r="C27" s="14"/>
      <c r="D27" s="14"/>
      <c r="E27" s="14"/>
      <c r="F27" s="14"/>
      <c r="G27" s="75">
        <v>609</v>
      </c>
    </row>
    <row r="28" spans="1:7" ht="15" customHeight="1">
      <c r="A28" s="17" t="s">
        <v>130</v>
      </c>
      <c r="B28" s="52" t="s">
        <v>166</v>
      </c>
      <c r="C28" s="14" t="s">
        <v>34</v>
      </c>
      <c r="D28" s="14"/>
      <c r="E28" s="14"/>
      <c r="F28" s="14"/>
      <c r="G28" s="75">
        <v>609</v>
      </c>
    </row>
    <row r="29" spans="1:7" ht="15" customHeight="1">
      <c r="A29" s="21" t="s">
        <v>96</v>
      </c>
      <c r="B29" s="52" t="s">
        <v>166</v>
      </c>
      <c r="C29" s="14" t="s">
        <v>34</v>
      </c>
      <c r="D29" s="14" t="s">
        <v>54</v>
      </c>
      <c r="E29" s="14"/>
      <c r="F29" s="14"/>
      <c r="G29" s="75">
        <v>609</v>
      </c>
    </row>
    <row r="30" spans="1:7" ht="12.75">
      <c r="A30" s="21" t="s">
        <v>156</v>
      </c>
      <c r="B30" s="52" t="s">
        <v>166</v>
      </c>
      <c r="C30" s="14" t="s">
        <v>34</v>
      </c>
      <c r="D30" s="14" t="s">
        <v>54</v>
      </c>
      <c r="E30" s="14" t="s">
        <v>21</v>
      </c>
      <c r="F30" s="14"/>
      <c r="G30" s="75">
        <v>609</v>
      </c>
    </row>
    <row r="31" spans="1:7" ht="12.75">
      <c r="A31" s="21" t="s">
        <v>158</v>
      </c>
      <c r="B31" s="52" t="s">
        <v>166</v>
      </c>
      <c r="C31" s="14" t="s">
        <v>34</v>
      </c>
      <c r="D31" s="14" t="s">
        <v>54</v>
      </c>
      <c r="E31" s="14" t="s">
        <v>21</v>
      </c>
      <c r="F31" s="14" t="s">
        <v>129</v>
      </c>
      <c r="G31" s="75">
        <f>'не печатать!!!!'!G14</f>
        <v>609</v>
      </c>
    </row>
    <row r="32" spans="1:7" s="4" customFormat="1" ht="38.25">
      <c r="A32" s="16" t="s">
        <v>185</v>
      </c>
      <c r="B32" s="88" t="s">
        <v>186</v>
      </c>
      <c r="C32" s="19"/>
      <c r="D32" s="19"/>
      <c r="E32" s="19"/>
      <c r="F32" s="19"/>
      <c r="G32" s="118">
        <v>2007.17621</v>
      </c>
    </row>
    <row r="33" spans="1:7" ht="25.5">
      <c r="A33" s="17" t="s">
        <v>183</v>
      </c>
      <c r="B33" s="52" t="s">
        <v>184</v>
      </c>
      <c r="C33" s="14"/>
      <c r="D33" s="14"/>
      <c r="E33" s="14"/>
      <c r="F33" s="14"/>
      <c r="G33" s="115">
        <v>2007.17621</v>
      </c>
    </row>
    <row r="34" spans="1:7" ht="25.5">
      <c r="A34" s="65" t="s">
        <v>206</v>
      </c>
      <c r="B34" s="52" t="s">
        <v>207</v>
      </c>
      <c r="C34" s="14"/>
      <c r="D34" s="14"/>
      <c r="E34" s="14"/>
      <c r="F34" s="14"/>
      <c r="G34" s="115">
        <v>20</v>
      </c>
    </row>
    <row r="35" spans="1:7" ht="12.75">
      <c r="A35" s="65" t="s">
        <v>208</v>
      </c>
      <c r="B35" s="52" t="s">
        <v>209</v>
      </c>
      <c r="C35" s="14"/>
      <c r="D35" s="14"/>
      <c r="E35" s="14"/>
      <c r="F35" s="14"/>
      <c r="G35" s="115">
        <v>20</v>
      </c>
    </row>
    <row r="36" spans="1:7" ht="12.75">
      <c r="A36" s="17" t="s">
        <v>130</v>
      </c>
      <c r="B36" s="52" t="s">
        <v>209</v>
      </c>
      <c r="C36" s="14" t="s">
        <v>34</v>
      </c>
      <c r="D36" s="14"/>
      <c r="E36" s="14"/>
      <c r="F36" s="14"/>
      <c r="G36" s="115">
        <v>20</v>
      </c>
    </row>
    <row r="37" spans="1:7" ht="12.75">
      <c r="A37" s="21" t="s">
        <v>96</v>
      </c>
      <c r="B37" s="52" t="s">
        <v>209</v>
      </c>
      <c r="C37" s="14" t="s">
        <v>34</v>
      </c>
      <c r="D37" s="14" t="s">
        <v>54</v>
      </c>
      <c r="E37" s="14"/>
      <c r="F37" s="14"/>
      <c r="G37" s="115">
        <v>20</v>
      </c>
    </row>
    <row r="38" spans="1:7" ht="12.75">
      <c r="A38" s="31" t="s">
        <v>31</v>
      </c>
      <c r="B38" s="52" t="s">
        <v>209</v>
      </c>
      <c r="C38" s="14" t="s">
        <v>34</v>
      </c>
      <c r="D38" s="14" t="s">
        <v>54</v>
      </c>
      <c r="E38" s="14" t="s">
        <v>26</v>
      </c>
      <c r="F38" s="14"/>
      <c r="G38" s="115">
        <v>20</v>
      </c>
    </row>
    <row r="39" spans="1:7" ht="12.75">
      <c r="A39" s="17" t="s">
        <v>11</v>
      </c>
      <c r="B39" s="52" t="s">
        <v>209</v>
      </c>
      <c r="C39" s="14" t="s">
        <v>34</v>
      </c>
      <c r="D39" s="14" t="s">
        <v>54</v>
      </c>
      <c r="E39" s="14" t="s">
        <v>26</v>
      </c>
      <c r="F39" s="14" t="s">
        <v>18</v>
      </c>
      <c r="G39" s="115">
        <v>20</v>
      </c>
    </row>
    <row r="40" spans="1:7" ht="25.5">
      <c r="A40" s="17" t="s">
        <v>180</v>
      </c>
      <c r="B40" s="52" t="s">
        <v>181</v>
      </c>
      <c r="C40" s="14"/>
      <c r="D40" s="14"/>
      <c r="E40" s="14"/>
      <c r="F40" s="14"/>
      <c r="G40" s="115">
        <v>1987.17621</v>
      </c>
    </row>
    <row r="41" spans="1:7" ht="63.75">
      <c r="A41" s="17" t="s">
        <v>178</v>
      </c>
      <c r="B41" s="52" t="s">
        <v>182</v>
      </c>
      <c r="C41" s="14"/>
      <c r="D41" s="14"/>
      <c r="E41" s="14"/>
      <c r="F41" s="14"/>
      <c r="G41" s="115">
        <v>1987.17621</v>
      </c>
    </row>
    <row r="42" spans="1:7" ht="38.25">
      <c r="A42" s="17" t="s">
        <v>187</v>
      </c>
      <c r="B42" s="52" t="s">
        <v>182</v>
      </c>
      <c r="C42" s="14" t="s">
        <v>179</v>
      </c>
      <c r="D42" s="14"/>
      <c r="E42" s="14"/>
      <c r="F42" s="14"/>
      <c r="G42" s="115">
        <v>1987.17621</v>
      </c>
    </row>
    <row r="43" spans="1:7" ht="12.75">
      <c r="A43" s="21" t="s">
        <v>96</v>
      </c>
      <c r="B43" s="52" t="s">
        <v>182</v>
      </c>
      <c r="C43" s="14" t="s">
        <v>179</v>
      </c>
      <c r="D43" s="14" t="s">
        <v>54</v>
      </c>
      <c r="E43" s="14"/>
      <c r="F43" s="14"/>
      <c r="G43" s="115">
        <v>1987.17621</v>
      </c>
    </row>
    <row r="44" spans="1:7" ht="12.75">
      <c r="A44" s="31" t="s">
        <v>31</v>
      </c>
      <c r="B44" s="52" t="s">
        <v>182</v>
      </c>
      <c r="C44" s="14" t="s">
        <v>179</v>
      </c>
      <c r="D44" s="14" t="s">
        <v>54</v>
      </c>
      <c r="E44" s="14" t="s">
        <v>26</v>
      </c>
      <c r="F44" s="14"/>
      <c r="G44" s="115">
        <v>1987.17621</v>
      </c>
    </row>
    <row r="45" spans="1:7" ht="12.75">
      <c r="A45" s="17" t="s">
        <v>11</v>
      </c>
      <c r="B45" s="52" t="s">
        <v>182</v>
      </c>
      <c r="C45" s="14" t="s">
        <v>179</v>
      </c>
      <c r="D45" s="14" t="s">
        <v>54</v>
      </c>
      <c r="E45" s="14" t="s">
        <v>26</v>
      </c>
      <c r="F45" s="14" t="s">
        <v>18</v>
      </c>
      <c r="G45" s="115">
        <v>1987.17621</v>
      </c>
    </row>
    <row r="46" spans="1:7" s="4" customFormat="1" ht="25.5">
      <c r="A46" s="15" t="s">
        <v>210</v>
      </c>
      <c r="B46" s="88" t="s">
        <v>211</v>
      </c>
      <c r="C46" s="19"/>
      <c r="D46" s="19"/>
      <c r="E46" s="19"/>
      <c r="F46" s="19"/>
      <c r="G46" s="99">
        <v>21.76</v>
      </c>
    </row>
    <row r="47" spans="1:7" ht="25.5">
      <c r="A47" s="21" t="s">
        <v>212</v>
      </c>
      <c r="B47" s="52" t="s">
        <v>213</v>
      </c>
      <c r="C47" s="14"/>
      <c r="D47" s="14"/>
      <c r="E47" s="14"/>
      <c r="F47" s="14"/>
      <c r="G47" s="98">
        <v>21.76</v>
      </c>
    </row>
    <row r="48" spans="1:7" ht="25.5">
      <c r="A48" s="74" t="s">
        <v>214</v>
      </c>
      <c r="B48" s="14" t="s">
        <v>215</v>
      </c>
      <c r="C48" s="14"/>
      <c r="D48" s="14"/>
      <c r="E48" s="14"/>
      <c r="F48" s="14"/>
      <c r="G48" s="98">
        <v>21.76</v>
      </c>
    </row>
    <row r="49" spans="1:7" ht="27.75" customHeight="1">
      <c r="A49" s="17" t="s">
        <v>130</v>
      </c>
      <c r="B49" s="14" t="s">
        <v>215</v>
      </c>
      <c r="C49" s="14" t="s">
        <v>34</v>
      </c>
      <c r="D49" s="14"/>
      <c r="E49" s="14"/>
      <c r="F49" s="14"/>
      <c r="G49" s="98">
        <v>21.76</v>
      </c>
    </row>
    <row r="50" spans="1:7" ht="16.5" customHeight="1">
      <c r="A50" s="21" t="s">
        <v>96</v>
      </c>
      <c r="B50" s="14" t="s">
        <v>215</v>
      </c>
      <c r="C50" s="14" t="s">
        <v>34</v>
      </c>
      <c r="D50" s="14" t="s">
        <v>54</v>
      </c>
      <c r="E50" s="14"/>
      <c r="F50" s="14"/>
      <c r="G50" s="98">
        <v>21.76</v>
      </c>
    </row>
    <row r="51" spans="1:7" ht="12.75">
      <c r="A51" s="31" t="s">
        <v>31</v>
      </c>
      <c r="B51" s="14" t="s">
        <v>215</v>
      </c>
      <c r="C51" s="14" t="s">
        <v>34</v>
      </c>
      <c r="D51" s="14" t="s">
        <v>54</v>
      </c>
      <c r="E51" s="14" t="s">
        <v>26</v>
      </c>
      <c r="F51" s="14"/>
      <c r="G51" s="98">
        <v>21.76</v>
      </c>
    </row>
    <row r="52" spans="1:7" ht="12.75">
      <c r="A52" s="17" t="s">
        <v>11</v>
      </c>
      <c r="B52" s="14" t="s">
        <v>215</v>
      </c>
      <c r="C52" s="14" t="s">
        <v>34</v>
      </c>
      <c r="D52" s="14" t="s">
        <v>54</v>
      </c>
      <c r="E52" s="14" t="s">
        <v>26</v>
      </c>
      <c r="F52" s="14" t="s">
        <v>18</v>
      </c>
      <c r="G52" s="98">
        <v>21.76</v>
      </c>
    </row>
    <row r="53" spans="1:7" s="4" customFormat="1" ht="38.25">
      <c r="A53" s="16" t="s">
        <v>276</v>
      </c>
      <c r="B53" s="19" t="s">
        <v>190</v>
      </c>
      <c r="C53" s="19"/>
      <c r="D53" s="19"/>
      <c r="E53" s="19"/>
      <c r="F53" s="19"/>
      <c r="G53" s="120">
        <v>254.366</v>
      </c>
    </row>
    <row r="54" spans="1:7" ht="38.25">
      <c r="A54" s="17" t="s">
        <v>191</v>
      </c>
      <c r="B54" s="14" t="s">
        <v>192</v>
      </c>
      <c r="C54" s="14"/>
      <c r="D54" s="14"/>
      <c r="E54" s="14"/>
      <c r="F54" s="14"/>
      <c r="G54" s="117">
        <v>254.366</v>
      </c>
    </row>
    <row r="55" spans="1:7" ht="38.25">
      <c r="A55" s="17" t="s">
        <v>193</v>
      </c>
      <c r="B55" s="14" t="s">
        <v>194</v>
      </c>
      <c r="C55" s="14"/>
      <c r="D55" s="14"/>
      <c r="E55" s="14"/>
      <c r="F55" s="14"/>
      <c r="G55" s="117">
        <v>254.366</v>
      </c>
    </row>
    <row r="56" spans="1:7" ht="56.25" customHeight="1">
      <c r="A56" s="17" t="s">
        <v>178</v>
      </c>
      <c r="B56" s="14" t="s">
        <v>195</v>
      </c>
      <c r="C56" s="14"/>
      <c r="D56" s="14"/>
      <c r="E56" s="14"/>
      <c r="F56" s="14"/>
      <c r="G56" s="117">
        <v>254.366</v>
      </c>
    </row>
    <row r="57" spans="1:7" ht="31.5" customHeight="1">
      <c r="A57" s="17" t="s">
        <v>187</v>
      </c>
      <c r="B57" s="14" t="s">
        <v>195</v>
      </c>
      <c r="C57" s="14" t="s">
        <v>179</v>
      </c>
      <c r="D57" s="14"/>
      <c r="E57" s="14"/>
      <c r="F57" s="14"/>
      <c r="G57" s="117">
        <v>254.366</v>
      </c>
    </row>
    <row r="58" spans="1:7" ht="12.75">
      <c r="A58" s="21" t="s">
        <v>96</v>
      </c>
      <c r="B58" s="14" t="s">
        <v>195</v>
      </c>
      <c r="C58" s="14" t="s">
        <v>179</v>
      </c>
      <c r="D58" s="14" t="s">
        <v>54</v>
      </c>
      <c r="E58" s="14"/>
      <c r="F58" s="14"/>
      <c r="G58" s="117">
        <v>254.366</v>
      </c>
    </row>
    <row r="59" spans="1:7" ht="12.75">
      <c r="A59" s="31" t="s">
        <v>91</v>
      </c>
      <c r="B59" s="14" t="s">
        <v>195</v>
      </c>
      <c r="C59" s="14" t="s">
        <v>179</v>
      </c>
      <c r="D59" s="14" t="s">
        <v>54</v>
      </c>
      <c r="E59" s="14" t="s">
        <v>92</v>
      </c>
      <c r="F59" s="14"/>
      <c r="G59" s="117">
        <v>254.366</v>
      </c>
    </row>
    <row r="60" spans="1:7" ht="12.75">
      <c r="A60" s="41" t="s">
        <v>93</v>
      </c>
      <c r="B60" s="14" t="s">
        <v>195</v>
      </c>
      <c r="C60" s="14" t="s">
        <v>179</v>
      </c>
      <c r="D60" s="14" t="s">
        <v>54</v>
      </c>
      <c r="E60" s="14" t="s">
        <v>92</v>
      </c>
      <c r="F60" s="14" t="s">
        <v>20</v>
      </c>
      <c r="G60" s="117">
        <v>254.366</v>
      </c>
    </row>
    <row r="61" spans="1:7" s="4" customFormat="1" ht="51">
      <c r="A61" s="119" t="s">
        <v>200</v>
      </c>
      <c r="B61" s="88" t="s">
        <v>201</v>
      </c>
      <c r="C61" s="19"/>
      <c r="D61" s="19"/>
      <c r="E61" s="19"/>
      <c r="F61" s="19"/>
      <c r="G61" s="120">
        <v>400</v>
      </c>
    </row>
    <row r="62" spans="1:7" ht="25.5">
      <c r="A62" s="74" t="s">
        <v>202</v>
      </c>
      <c r="B62" s="52" t="s">
        <v>203</v>
      </c>
      <c r="C62" s="14"/>
      <c r="D62" s="14"/>
      <c r="E62" s="14"/>
      <c r="F62" s="14"/>
      <c r="G62" s="117">
        <v>400</v>
      </c>
    </row>
    <row r="63" spans="1:7" ht="25.5">
      <c r="A63" s="74" t="s">
        <v>204</v>
      </c>
      <c r="B63" s="52" t="s">
        <v>205</v>
      </c>
      <c r="C63" s="14"/>
      <c r="D63" s="14"/>
      <c r="E63" s="14"/>
      <c r="F63" s="14"/>
      <c r="G63" s="117">
        <v>400</v>
      </c>
    </row>
    <row r="64" spans="1:7" ht="12.75">
      <c r="A64" s="17" t="s">
        <v>130</v>
      </c>
      <c r="B64" s="52" t="s">
        <v>205</v>
      </c>
      <c r="C64" s="14" t="s">
        <v>34</v>
      </c>
      <c r="D64" s="14"/>
      <c r="E64" s="14"/>
      <c r="F64" s="14"/>
      <c r="G64" s="117">
        <v>400</v>
      </c>
    </row>
    <row r="65" spans="1:7" ht="12.75">
      <c r="A65" s="21" t="s">
        <v>96</v>
      </c>
      <c r="B65" s="52" t="s">
        <v>205</v>
      </c>
      <c r="C65" s="14" t="s">
        <v>34</v>
      </c>
      <c r="D65" s="14" t="s">
        <v>54</v>
      </c>
      <c r="E65" s="14"/>
      <c r="F65" s="14"/>
      <c r="G65" s="117">
        <v>400</v>
      </c>
    </row>
    <row r="66" spans="1:7" ht="12.75">
      <c r="A66" s="31" t="s">
        <v>91</v>
      </c>
      <c r="B66" s="52" t="s">
        <v>205</v>
      </c>
      <c r="C66" s="14" t="s">
        <v>34</v>
      </c>
      <c r="D66" s="14" t="s">
        <v>54</v>
      </c>
      <c r="E66" s="14" t="s">
        <v>92</v>
      </c>
      <c r="F66" s="14"/>
      <c r="G66" s="117">
        <v>400</v>
      </c>
    </row>
    <row r="67" spans="1:7" ht="12.75">
      <c r="A67" s="17" t="s">
        <v>97</v>
      </c>
      <c r="B67" s="52" t="s">
        <v>205</v>
      </c>
      <c r="C67" s="14" t="s">
        <v>34</v>
      </c>
      <c r="D67" s="14" t="s">
        <v>54</v>
      </c>
      <c r="E67" s="14" t="s">
        <v>92</v>
      </c>
      <c r="F67" s="14" t="s">
        <v>25</v>
      </c>
      <c r="G67" s="117">
        <v>400</v>
      </c>
    </row>
    <row r="68" spans="1:7" ht="17.25" customHeight="1">
      <c r="A68" s="16" t="s">
        <v>125</v>
      </c>
      <c r="B68" s="19" t="s">
        <v>126</v>
      </c>
      <c r="C68" s="19"/>
      <c r="D68" s="19"/>
      <c r="E68" s="19"/>
      <c r="F68" s="19"/>
      <c r="G68" s="89">
        <f>G69+G88+G102+G109+G130</f>
        <v>5765.97186</v>
      </c>
    </row>
    <row r="69" spans="1:7" ht="27">
      <c r="A69" s="53" t="s">
        <v>42</v>
      </c>
      <c r="B69" s="43" t="s">
        <v>77</v>
      </c>
      <c r="C69" s="43"/>
      <c r="D69" s="43"/>
      <c r="E69" s="43"/>
      <c r="F69" s="43"/>
      <c r="G69" s="90">
        <f>G70+G79</f>
        <v>1988.9760999999999</v>
      </c>
    </row>
    <row r="70" spans="1:7" ht="25.5">
      <c r="A70" s="38" t="s">
        <v>43</v>
      </c>
      <c r="B70" s="40" t="s">
        <v>80</v>
      </c>
      <c r="C70" s="40"/>
      <c r="D70" s="40"/>
      <c r="E70" s="40"/>
      <c r="F70" s="40"/>
      <c r="G70" s="91">
        <f>G74+G78</f>
        <v>545.44237</v>
      </c>
    </row>
    <row r="71" spans="1:7" ht="38.25">
      <c r="A71" s="17" t="s">
        <v>74</v>
      </c>
      <c r="B71" s="14" t="s">
        <v>80</v>
      </c>
      <c r="C71" s="14" t="s">
        <v>33</v>
      </c>
      <c r="D71" s="14"/>
      <c r="E71" s="14"/>
      <c r="F71" s="14"/>
      <c r="G71" s="98">
        <f>G72</f>
        <v>419.44737</v>
      </c>
    </row>
    <row r="72" spans="1:7" ht="16.5" customHeight="1">
      <c r="A72" s="21" t="s">
        <v>96</v>
      </c>
      <c r="B72" s="14" t="s">
        <v>80</v>
      </c>
      <c r="C72" s="14" t="s">
        <v>33</v>
      </c>
      <c r="D72" s="14" t="s">
        <v>54</v>
      </c>
      <c r="E72" s="14"/>
      <c r="F72" s="14"/>
      <c r="G72" s="98">
        <f>G73</f>
        <v>419.44737</v>
      </c>
    </row>
    <row r="73" spans="1:7" ht="12.75">
      <c r="A73" s="31" t="s">
        <v>7</v>
      </c>
      <c r="B73" s="14" t="s">
        <v>80</v>
      </c>
      <c r="C73" s="14" t="s">
        <v>33</v>
      </c>
      <c r="D73" s="14" t="s">
        <v>54</v>
      </c>
      <c r="E73" s="14" t="s">
        <v>18</v>
      </c>
      <c r="F73" s="14"/>
      <c r="G73" s="98">
        <f>G74</f>
        <v>419.44737</v>
      </c>
    </row>
    <row r="74" spans="1:7" ht="38.25">
      <c r="A74" s="17" t="s">
        <v>131</v>
      </c>
      <c r="B74" s="14" t="s">
        <v>80</v>
      </c>
      <c r="C74" s="14" t="s">
        <v>33</v>
      </c>
      <c r="D74" s="14" t="s">
        <v>54</v>
      </c>
      <c r="E74" s="14" t="s">
        <v>18</v>
      </c>
      <c r="F74" s="14" t="s">
        <v>20</v>
      </c>
      <c r="G74" s="98">
        <f>'не печатать!!!!'!G20</f>
        <v>419.44737</v>
      </c>
    </row>
    <row r="75" spans="1:7" ht="38.25">
      <c r="A75" s="17" t="s">
        <v>76</v>
      </c>
      <c r="B75" s="14" t="s">
        <v>80</v>
      </c>
      <c r="C75" s="14" t="s">
        <v>75</v>
      </c>
      <c r="D75" s="14"/>
      <c r="E75" s="14"/>
      <c r="F75" s="14"/>
      <c r="G75" s="98">
        <f>G76</f>
        <v>125.995</v>
      </c>
    </row>
    <row r="76" spans="1:7" ht="17.25" customHeight="1">
      <c r="A76" s="21" t="s">
        <v>96</v>
      </c>
      <c r="B76" s="14" t="s">
        <v>80</v>
      </c>
      <c r="C76" s="14" t="s">
        <v>75</v>
      </c>
      <c r="D76" s="14" t="s">
        <v>54</v>
      </c>
      <c r="E76" s="14"/>
      <c r="F76" s="14"/>
      <c r="G76" s="98">
        <f>G77</f>
        <v>125.995</v>
      </c>
    </row>
    <row r="77" spans="1:7" ht="12.75">
      <c r="A77" s="31" t="s">
        <v>7</v>
      </c>
      <c r="B77" s="14" t="s">
        <v>80</v>
      </c>
      <c r="C77" s="14" t="s">
        <v>75</v>
      </c>
      <c r="D77" s="14" t="s">
        <v>54</v>
      </c>
      <c r="E77" s="14" t="s">
        <v>18</v>
      </c>
      <c r="F77" s="14"/>
      <c r="G77" s="98">
        <f>G78</f>
        <v>125.995</v>
      </c>
    </row>
    <row r="78" spans="1:7" ht="38.25">
      <c r="A78" s="17" t="s">
        <v>131</v>
      </c>
      <c r="B78" s="14" t="s">
        <v>80</v>
      </c>
      <c r="C78" s="14" t="s">
        <v>75</v>
      </c>
      <c r="D78" s="14" t="s">
        <v>54</v>
      </c>
      <c r="E78" s="14" t="s">
        <v>18</v>
      </c>
      <c r="F78" s="14" t="s">
        <v>20</v>
      </c>
      <c r="G78" s="98">
        <f>'не печатать!!!!'!G21</f>
        <v>125.995</v>
      </c>
    </row>
    <row r="79" spans="1:7" ht="12.75" customHeight="1">
      <c r="A79" s="38" t="s">
        <v>44</v>
      </c>
      <c r="B79" s="40" t="s">
        <v>81</v>
      </c>
      <c r="C79" s="40"/>
      <c r="D79" s="40"/>
      <c r="E79" s="40"/>
      <c r="F79" s="40"/>
      <c r="G79" s="91">
        <f>G83+G87</f>
        <v>1443.5337299999999</v>
      </c>
    </row>
    <row r="80" spans="1:7" ht="38.25">
      <c r="A80" s="17" t="s">
        <v>74</v>
      </c>
      <c r="B80" s="14" t="s">
        <v>81</v>
      </c>
      <c r="C80" s="14" t="s">
        <v>33</v>
      </c>
      <c r="D80" s="14"/>
      <c r="E80" s="14"/>
      <c r="F80" s="14"/>
      <c r="G80" s="98">
        <f>G81</f>
        <v>1110.31973</v>
      </c>
    </row>
    <row r="81" spans="1:7" ht="12.75">
      <c r="A81" s="21" t="s">
        <v>96</v>
      </c>
      <c r="B81" s="14" t="s">
        <v>81</v>
      </c>
      <c r="C81" s="14" t="s">
        <v>33</v>
      </c>
      <c r="D81" s="14" t="s">
        <v>54</v>
      </c>
      <c r="E81" s="14"/>
      <c r="F81" s="14"/>
      <c r="G81" s="98">
        <f>G82</f>
        <v>1110.31973</v>
      </c>
    </row>
    <row r="82" spans="1:7" ht="12.75">
      <c r="A82" s="31" t="s">
        <v>7</v>
      </c>
      <c r="B82" s="14" t="s">
        <v>81</v>
      </c>
      <c r="C82" s="14" t="s">
        <v>33</v>
      </c>
      <c r="D82" s="14" t="s">
        <v>54</v>
      </c>
      <c r="E82" s="14" t="s">
        <v>18</v>
      </c>
      <c r="F82" s="14"/>
      <c r="G82" s="98">
        <f>G83</f>
        <v>1110.31973</v>
      </c>
    </row>
    <row r="83" spans="1:7" ht="51">
      <c r="A83" s="17" t="s">
        <v>8</v>
      </c>
      <c r="B83" s="14" t="s">
        <v>81</v>
      </c>
      <c r="C83" s="14" t="s">
        <v>33</v>
      </c>
      <c r="D83" s="14" t="s">
        <v>54</v>
      </c>
      <c r="E83" s="14" t="s">
        <v>18</v>
      </c>
      <c r="F83" s="14" t="s">
        <v>21</v>
      </c>
      <c r="G83" s="98">
        <f>'не печатать!!!!'!G22</f>
        <v>1110.31973</v>
      </c>
    </row>
    <row r="84" spans="1:7" ht="38.25">
      <c r="A84" s="17" t="s">
        <v>76</v>
      </c>
      <c r="B84" s="14" t="s">
        <v>81</v>
      </c>
      <c r="C84" s="14" t="s">
        <v>75</v>
      </c>
      <c r="D84" s="14"/>
      <c r="E84" s="14"/>
      <c r="F84" s="14"/>
      <c r="G84" s="98">
        <f>G85</f>
        <v>333.214</v>
      </c>
    </row>
    <row r="85" spans="1:7" ht="12.75">
      <c r="A85" s="21" t="s">
        <v>96</v>
      </c>
      <c r="B85" s="14" t="s">
        <v>81</v>
      </c>
      <c r="C85" s="14" t="s">
        <v>75</v>
      </c>
      <c r="D85" s="14" t="s">
        <v>54</v>
      </c>
      <c r="E85" s="14"/>
      <c r="F85" s="14"/>
      <c r="G85" s="98">
        <f>G86</f>
        <v>333.214</v>
      </c>
    </row>
    <row r="86" spans="1:7" ht="12.75">
      <c r="A86" s="31" t="s">
        <v>7</v>
      </c>
      <c r="B86" s="14" t="s">
        <v>81</v>
      </c>
      <c r="C86" s="14" t="s">
        <v>75</v>
      </c>
      <c r="D86" s="14" t="s">
        <v>54</v>
      </c>
      <c r="E86" s="14" t="s">
        <v>18</v>
      </c>
      <c r="F86" s="14"/>
      <c r="G86" s="98">
        <f>G87</f>
        <v>333.214</v>
      </c>
    </row>
    <row r="87" spans="1:7" ht="51">
      <c r="A87" s="17" t="s">
        <v>8</v>
      </c>
      <c r="B87" s="14" t="s">
        <v>81</v>
      </c>
      <c r="C87" s="14" t="s">
        <v>75</v>
      </c>
      <c r="D87" s="14" t="s">
        <v>54</v>
      </c>
      <c r="E87" s="14" t="s">
        <v>18</v>
      </c>
      <c r="F87" s="14" t="s">
        <v>21</v>
      </c>
      <c r="G87" s="98">
        <f>'не печатать!!!!'!G23</f>
        <v>333.214</v>
      </c>
    </row>
    <row r="88" spans="1:7" ht="27">
      <c r="A88" s="53" t="s">
        <v>132</v>
      </c>
      <c r="B88" s="43" t="s">
        <v>133</v>
      </c>
      <c r="C88" s="43"/>
      <c r="D88" s="43"/>
      <c r="E88" s="43"/>
      <c r="F88" s="43"/>
      <c r="G88" s="92">
        <v>275.4</v>
      </c>
    </row>
    <row r="89" spans="1:7" ht="25.5">
      <c r="A89" s="18" t="s">
        <v>35</v>
      </c>
      <c r="B89" s="14" t="s">
        <v>90</v>
      </c>
      <c r="C89" s="14"/>
      <c r="D89" s="14"/>
      <c r="E89" s="14"/>
      <c r="F89" s="14"/>
      <c r="G89" s="93">
        <v>275.4</v>
      </c>
    </row>
    <row r="90" spans="1:7" ht="30" customHeight="1">
      <c r="A90" s="17" t="s">
        <v>74</v>
      </c>
      <c r="B90" s="14" t="s">
        <v>90</v>
      </c>
      <c r="C90" s="14" t="s">
        <v>33</v>
      </c>
      <c r="D90" s="14"/>
      <c r="E90" s="14"/>
      <c r="F90" s="14"/>
      <c r="G90" s="98">
        <v>203.685</v>
      </c>
    </row>
    <row r="91" spans="1:7" ht="12.75">
      <c r="A91" s="21" t="s">
        <v>96</v>
      </c>
      <c r="B91" s="14" t="s">
        <v>90</v>
      </c>
      <c r="C91" s="14" t="s">
        <v>33</v>
      </c>
      <c r="D91" s="14" t="s">
        <v>54</v>
      </c>
      <c r="E91" s="14"/>
      <c r="F91" s="14"/>
      <c r="G91" s="98">
        <v>203.685</v>
      </c>
    </row>
    <row r="92" spans="1:7" ht="12.75">
      <c r="A92" s="31" t="s">
        <v>94</v>
      </c>
      <c r="B92" s="14" t="s">
        <v>90</v>
      </c>
      <c r="C92" s="14" t="s">
        <v>33</v>
      </c>
      <c r="D92" s="14" t="s">
        <v>54</v>
      </c>
      <c r="E92" s="14" t="s">
        <v>20</v>
      </c>
      <c r="F92" s="14"/>
      <c r="G92" s="98">
        <v>203.685</v>
      </c>
    </row>
    <row r="93" spans="1:7" ht="12.75">
      <c r="A93" s="18" t="s">
        <v>10</v>
      </c>
      <c r="B93" s="14" t="s">
        <v>90</v>
      </c>
      <c r="C93" s="14" t="s">
        <v>33</v>
      </c>
      <c r="D93" s="14" t="s">
        <v>54</v>
      </c>
      <c r="E93" s="14" t="s">
        <v>20</v>
      </c>
      <c r="F93" s="14" t="s">
        <v>25</v>
      </c>
      <c r="G93" s="98">
        <v>203.685</v>
      </c>
    </row>
    <row r="94" spans="1:7" ht="38.25">
      <c r="A94" s="17" t="s">
        <v>76</v>
      </c>
      <c r="B94" s="14" t="s">
        <v>90</v>
      </c>
      <c r="C94" s="14" t="s">
        <v>75</v>
      </c>
      <c r="D94" s="14"/>
      <c r="E94" s="14"/>
      <c r="F94" s="14"/>
      <c r="G94" s="98">
        <v>61.515</v>
      </c>
    </row>
    <row r="95" spans="1:7" ht="12.75">
      <c r="A95" s="21" t="s">
        <v>96</v>
      </c>
      <c r="B95" s="14" t="s">
        <v>90</v>
      </c>
      <c r="C95" s="14" t="s">
        <v>75</v>
      </c>
      <c r="D95" s="14" t="s">
        <v>54</v>
      </c>
      <c r="E95" s="14"/>
      <c r="F95" s="14"/>
      <c r="G95" s="98">
        <v>61.515</v>
      </c>
    </row>
    <row r="96" spans="1:7" ht="12.75">
      <c r="A96" s="31" t="s">
        <v>94</v>
      </c>
      <c r="B96" s="14" t="s">
        <v>90</v>
      </c>
      <c r="C96" s="14" t="s">
        <v>75</v>
      </c>
      <c r="D96" s="14" t="s">
        <v>54</v>
      </c>
      <c r="E96" s="14" t="s">
        <v>20</v>
      </c>
      <c r="F96" s="14"/>
      <c r="G96" s="98">
        <v>61.515</v>
      </c>
    </row>
    <row r="97" spans="1:7" ht="12.75">
      <c r="A97" s="18" t="s">
        <v>10</v>
      </c>
      <c r="B97" s="14" t="s">
        <v>90</v>
      </c>
      <c r="C97" s="14" t="s">
        <v>75</v>
      </c>
      <c r="D97" s="14" t="s">
        <v>54</v>
      </c>
      <c r="E97" s="14" t="s">
        <v>20</v>
      </c>
      <c r="F97" s="14" t="s">
        <v>25</v>
      </c>
      <c r="G97" s="98">
        <v>61.515</v>
      </c>
    </row>
    <row r="98" spans="1:7" ht="12.75">
      <c r="A98" s="17" t="s">
        <v>130</v>
      </c>
      <c r="B98" s="14" t="s">
        <v>90</v>
      </c>
      <c r="C98" s="14" t="s">
        <v>34</v>
      </c>
      <c r="D98" s="14"/>
      <c r="E98" s="14"/>
      <c r="F98" s="14"/>
      <c r="G98" s="98">
        <v>10.2</v>
      </c>
    </row>
    <row r="99" spans="1:7" ht="12.75">
      <c r="A99" s="21" t="s">
        <v>96</v>
      </c>
      <c r="B99" s="14" t="s">
        <v>90</v>
      </c>
      <c r="C99" s="14" t="s">
        <v>34</v>
      </c>
      <c r="D99" s="14" t="s">
        <v>54</v>
      </c>
      <c r="E99" s="14"/>
      <c r="F99" s="14"/>
      <c r="G99" s="98">
        <v>10.2</v>
      </c>
    </row>
    <row r="100" spans="1:7" ht="12.75">
      <c r="A100" s="31" t="s">
        <v>94</v>
      </c>
      <c r="B100" s="14" t="s">
        <v>90</v>
      </c>
      <c r="C100" s="14" t="s">
        <v>34</v>
      </c>
      <c r="D100" s="14" t="s">
        <v>54</v>
      </c>
      <c r="E100" s="14" t="s">
        <v>20</v>
      </c>
      <c r="F100" s="14"/>
      <c r="G100" s="98">
        <v>10.2</v>
      </c>
    </row>
    <row r="101" spans="1:7" ht="12.75">
      <c r="A101" s="18" t="s">
        <v>10</v>
      </c>
      <c r="B101" s="14" t="s">
        <v>90</v>
      </c>
      <c r="C101" s="14" t="s">
        <v>34</v>
      </c>
      <c r="D101" s="14" t="s">
        <v>54</v>
      </c>
      <c r="E101" s="14" t="s">
        <v>20</v>
      </c>
      <c r="F101" s="14" t="s">
        <v>25</v>
      </c>
      <c r="G101" s="98">
        <v>10.2</v>
      </c>
    </row>
    <row r="102" spans="1:7" ht="27">
      <c r="A102" s="55" t="s">
        <v>134</v>
      </c>
      <c r="B102" s="43" t="s">
        <v>135</v>
      </c>
      <c r="C102" s="43"/>
      <c r="D102" s="43"/>
      <c r="E102" s="43"/>
      <c r="F102" s="43"/>
      <c r="G102" s="99">
        <v>31.992</v>
      </c>
    </row>
    <row r="103" spans="1:7" ht="63.75">
      <c r="A103" s="17" t="s">
        <v>46</v>
      </c>
      <c r="B103" s="14" t="s">
        <v>82</v>
      </c>
      <c r="C103" s="19"/>
      <c r="D103" s="19"/>
      <c r="E103" s="19"/>
      <c r="F103" s="19"/>
      <c r="G103" s="98">
        <v>31.992</v>
      </c>
    </row>
    <row r="104" spans="1:7" ht="25.5">
      <c r="A104" s="56" t="s">
        <v>72</v>
      </c>
      <c r="B104" s="40" t="s">
        <v>83</v>
      </c>
      <c r="C104" s="40"/>
      <c r="D104" s="40"/>
      <c r="E104" s="40"/>
      <c r="F104" s="40"/>
      <c r="G104" s="98">
        <v>31.992</v>
      </c>
    </row>
    <row r="105" spans="1:7" ht="12.75">
      <c r="A105" s="17" t="s">
        <v>5</v>
      </c>
      <c r="B105" s="14" t="s">
        <v>83</v>
      </c>
      <c r="C105" s="14" t="s">
        <v>36</v>
      </c>
      <c r="D105" s="14"/>
      <c r="E105" s="14"/>
      <c r="F105" s="14"/>
      <c r="G105" s="98">
        <v>31.992</v>
      </c>
    </row>
    <row r="106" spans="1:7" ht="12.75">
      <c r="A106" s="21" t="s">
        <v>96</v>
      </c>
      <c r="B106" s="14" t="s">
        <v>83</v>
      </c>
      <c r="C106" s="14" t="s">
        <v>36</v>
      </c>
      <c r="D106" s="14" t="s">
        <v>54</v>
      </c>
      <c r="E106" s="14"/>
      <c r="F106" s="14"/>
      <c r="G106" s="98">
        <v>31.992</v>
      </c>
    </row>
    <row r="107" spans="1:7" ht="12.75">
      <c r="A107" s="31" t="s">
        <v>7</v>
      </c>
      <c r="B107" s="14" t="s">
        <v>83</v>
      </c>
      <c r="C107" s="14" t="s">
        <v>36</v>
      </c>
      <c r="D107" s="14" t="s">
        <v>54</v>
      </c>
      <c r="E107" s="14" t="s">
        <v>18</v>
      </c>
      <c r="F107" s="14"/>
      <c r="G107" s="98">
        <v>31.992</v>
      </c>
    </row>
    <row r="108" spans="1:7" ht="38.25">
      <c r="A108" s="17" t="s">
        <v>136</v>
      </c>
      <c r="B108" s="14" t="s">
        <v>83</v>
      </c>
      <c r="C108" s="14" t="s">
        <v>36</v>
      </c>
      <c r="D108" s="14" t="s">
        <v>54</v>
      </c>
      <c r="E108" s="14" t="s">
        <v>18</v>
      </c>
      <c r="F108" s="14" t="s">
        <v>22</v>
      </c>
      <c r="G108" s="98">
        <v>31.992</v>
      </c>
    </row>
    <row r="109" spans="1:7" ht="13.5">
      <c r="A109" s="53" t="s">
        <v>172</v>
      </c>
      <c r="B109" s="43" t="s">
        <v>173</v>
      </c>
      <c r="C109" s="43"/>
      <c r="D109" s="43"/>
      <c r="E109" s="43"/>
      <c r="F109" s="43"/>
      <c r="G109" s="90">
        <f>G110+G125</f>
        <v>231.35000000000002</v>
      </c>
    </row>
    <row r="110" spans="1:7" ht="25.5">
      <c r="A110" s="38" t="s">
        <v>174</v>
      </c>
      <c r="B110" s="40" t="s">
        <v>175</v>
      </c>
      <c r="C110" s="40"/>
      <c r="D110" s="40"/>
      <c r="E110" s="40"/>
      <c r="F110" s="40"/>
      <c r="G110" s="73">
        <v>114.688</v>
      </c>
    </row>
    <row r="111" spans="1:7" ht="12.75">
      <c r="A111" s="17" t="s">
        <v>130</v>
      </c>
      <c r="B111" s="14" t="s">
        <v>175</v>
      </c>
      <c r="C111" s="14" t="s">
        <v>34</v>
      </c>
      <c r="D111" s="14"/>
      <c r="E111" s="14"/>
      <c r="F111" s="14"/>
      <c r="G111" s="75">
        <v>96.438</v>
      </c>
    </row>
    <row r="112" spans="1:7" ht="12.75">
      <c r="A112" s="21" t="s">
        <v>96</v>
      </c>
      <c r="B112" s="14" t="s">
        <v>175</v>
      </c>
      <c r="C112" s="14" t="s">
        <v>34</v>
      </c>
      <c r="D112" s="14" t="s">
        <v>54</v>
      </c>
      <c r="E112" s="14"/>
      <c r="F112" s="14"/>
      <c r="G112" s="75">
        <v>96.438</v>
      </c>
    </row>
    <row r="113" spans="1:7" ht="25.5">
      <c r="A113" s="17" t="s">
        <v>127</v>
      </c>
      <c r="B113" s="14" t="s">
        <v>175</v>
      </c>
      <c r="C113" s="14" t="s">
        <v>34</v>
      </c>
      <c r="D113" s="14" t="s">
        <v>54</v>
      </c>
      <c r="E113" s="14" t="s">
        <v>25</v>
      </c>
      <c r="F113" s="14"/>
      <c r="G113" s="98">
        <v>10</v>
      </c>
    </row>
    <row r="114" spans="1:7" ht="38.25">
      <c r="A114" s="17" t="s">
        <v>128</v>
      </c>
      <c r="B114" s="14" t="s">
        <v>175</v>
      </c>
      <c r="C114" s="14" t="s">
        <v>34</v>
      </c>
      <c r="D114" s="14" t="s">
        <v>54</v>
      </c>
      <c r="E114" s="14" t="s">
        <v>25</v>
      </c>
      <c r="F114" s="14" t="s">
        <v>129</v>
      </c>
      <c r="G114" s="98">
        <v>10</v>
      </c>
    </row>
    <row r="115" spans="1:7" ht="12.75">
      <c r="A115" s="31" t="s">
        <v>91</v>
      </c>
      <c r="B115" s="14" t="s">
        <v>175</v>
      </c>
      <c r="C115" s="14" t="s">
        <v>34</v>
      </c>
      <c r="D115" s="14" t="s">
        <v>54</v>
      </c>
      <c r="E115" s="14" t="s">
        <v>92</v>
      </c>
      <c r="F115" s="14"/>
      <c r="G115" s="98">
        <v>51.338</v>
      </c>
    </row>
    <row r="116" spans="1:7" ht="12.75">
      <c r="A116" s="41" t="s">
        <v>93</v>
      </c>
      <c r="B116" s="14" t="s">
        <v>175</v>
      </c>
      <c r="C116" s="14" t="s">
        <v>34</v>
      </c>
      <c r="D116" s="14" t="s">
        <v>54</v>
      </c>
      <c r="E116" s="14" t="s">
        <v>92</v>
      </c>
      <c r="F116" s="14" t="s">
        <v>20</v>
      </c>
      <c r="G116" s="98">
        <v>51.338</v>
      </c>
    </row>
    <row r="117" spans="1:7" ht="12.75">
      <c r="A117" s="31" t="s">
        <v>31</v>
      </c>
      <c r="B117" s="14" t="s">
        <v>175</v>
      </c>
      <c r="C117" s="14" t="s">
        <v>34</v>
      </c>
      <c r="D117" s="14" t="s">
        <v>54</v>
      </c>
      <c r="E117" s="14" t="s">
        <v>26</v>
      </c>
      <c r="F117" s="14"/>
      <c r="G117" s="115">
        <v>34</v>
      </c>
    </row>
    <row r="118" spans="1:7" ht="12.75">
      <c r="A118" s="17" t="s">
        <v>11</v>
      </c>
      <c r="B118" s="14" t="s">
        <v>175</v>
      </c>
      <c r="C118" s="14" t="s">
        <v>34</v>
      </c>
      <c r="D118" s="14" t="s">
        <v>54</v>
      </c>
      <c r="E118" s="14" t="s">
        <v>26</v>
      </c>
      <c r="F118" s="14" t="s">
        <v>18</v>
      </c>
      <c r="G118" s="115">
        <v>34</v>
      </c>
    </row>
    <row r="119" spans="1:7" ht="12.75">
      <c r="A119" s="41" t="s">
        <v>169</v>
      </c>
      <c r="B119" s="14" t="s">
        <v>175</v>
      </c>
      <c r="C119" s="14" t="s">
        <v>34</v>
      </c>
      <c r="D119" s="14" t="s">
        <v>54</v>
      </c>
      <c r="E119" s="14" t="s">
        <v>170</v>
      </c>
      <c r="F119" s="14"/>
      <c r="G119" s="75">
        <v>1.1</v>
      </c>
    </row>
    <row r="120" spans="1:7" ht="12.75">
      <c r="A120" s="41" t="s">
        <v>171</v>
      </c>
      <c r="B120" s="14" t="s">
        <v>175</v>
      </c>
      <c r="C120" s="14" t="s">
        <v>34</v>
      </c>
      <c r="D120" s="14" t="s">
        <v>54</v>
      </c>
      <c r="E120" s="14" t="s">
        <v>170</v>
      </c>
      <c r="F120" s="14" t="s">
        <v>25</v>
      </c>
      <c r="G120" s="115">
        <v>1.1</v>
      </c>
    </row>
    <row r="121" spans="1:7" ht="12.75">
      <c r="A121" s="17" t="s">
        <v>176</v>
      </c>
      <c r="B121" s="14" t="s">
        <v>175</v>
      </c>
      <c r="C121" s="14" t="s">
        <v>177</v>
      </c>
      <c r="D121" s="14"/>
      <c r="E121" s="14"/>
      <c r="F121" s="14"/>
      <c r="G121" s="115">
        <v>18.25</v>
      </c>
    </row>
    <row r="122" spans="1:7" ht="12.75">
      <c r="A122" s="21" t="s">
        <v>96</v>
      </c>
      <c r="B122" s="14" t="s">
        <v>175</v>
      </c>
      <c r="C122" s="14" t="s">
        <v>177</v>
      </c>
      <c r="D122" s="14" t="s">
        <v>54</v>
      </c>
      <c r="E122" s="14"/>
      <c r="F122" s="14"/>
      <c r="G122" s="115">
        <v>18.25</v>
      </c>
    </row>
    <row r="123" spans="1:7" ht="12.75">
      <c r="A123" s="41" t="s">
        <v>169</v>
      </c>
      <c r="B123" s="14" t="s">
        <v>175</v>
      </c>
      <c r="C123" s="14" t="s">
        <v>177</v>
      </c>
      <c r="D123" s="14" t="s">
        <v>54</v>
      </c>
      <c r="E123" s="14" t="s">
        <v>170</v>
      </c>
      <c r="F123" s="14"/>
      <c r="G123" s="115">
        <v>18.25</v>
      </c>
    </row>
    <row r="124" spans="1:7" ht="12.75">
      <c r="A124" s="41" t="s">
        <v>171</v>
      </c>
      <c r="B124" s="14" t="s">
        <v>175</v>
      </c>
      <c r="C124" s="14" t="s">
        <v>177</v>
      </c>
      <c r="D124" s="14" t="s">
        <v>54</v>
      </c>
      <c r="E124" s="14" t="s">
        <v>170</v>
      </c>
      <c r="F124" s="14" t="s">
        <v>25</v>
      </c>
      <c r="G124" s="115">
        <v>18.25</v>
      </c>
    </row>
    <row r="125" spans="1:7" s="27" customFormat="1" ht="25.5">
      <c r="A125" s="71" t="s">
        <v>196</v>
      </c>
      <c r="B125" s="40" t="s">
        <v>197</v>
      </c>
      <c r="C125" s="40"/>
      <c r="D125" s="40"/>
      <c r="E125" s="40"/>
      <c r="F125" s="40"/>
      <c r="G125" s="100">
        <v>116.662</v>
      </c>
    </row>
    <row r="126" spans="1:7" ht="12.75">
      <c r="A126" s="17" t="s">
        <v>130</v>
      </c>
      <c r="B126" s="14" t="s">
        <v>197</v>
      </c>
      <c r="C126" s="14" t="s">
        <v>34</v>
      </c>
      <c r="D126" s="14"/>
      <c r="E126" s="14"/>
      <c r="F126" s="14"/>
      <c r="G126" s="98">
        <v>116.662</v>
      </c>
    </row>
    <row r="127" spans="1:7" ht="12.75">
      <c r="A127" s="21" t="s">
        <v>96</v>
      </c>
      <c r="B127" s="14" t="s">
        <v>197</v>
      </c>
      <c r="C127" s="14" t="s">
        <v>34</v>
      </c>
      <c r="D127" s="14" t="s">
        <v>54</v>
      </c>
      <c r="E127" s="14"/>
      <c r="F127" s="14"/>
      <c r="G127" s="98">
        <v>116.662</v>
      </c>
    </row>
    <row r="128" spans="1:7" ht="12.75">
      <c r="A128" s="31" t="s">
        <v>91</v>
      </c>
      <c r="B128" s="14" t="s">
        <v>197</v>
      </c>
      <c r="C128" s="14" t="s">
        <v>34</v>
      </c>
      <c r="D128" s="14" t="s">
        <v>54</v>
      </c>
      <c r="E128" s="14" t="s">
        <v>92</v>
      </c>
      <c r="F128" s="14"/>
      <c r="G128" s="98">
        <v>116.662</v>
      </c>
    </row>
    <row r="129" spans="1:7" ht="12.75">
      <c r="A129" s="41" t="s">
        <v>93</v>
      </c>
      <c r="B129" s="14" t="s">
        <v>197</v>
      </c>
      <c r="C129" s="14" t="s">
        <v>34</v>
      </c>
      <c r="D129" s="14" t="s">
        <v>54</v>
      </c>
      <c r="E129" s="14" t="s">
        <v>92</v>
      </c>
      <c r="F129" s="14" t="s">
        <v>20</v>
      </c>
      <c r="G129" s="98">
        <v>116.662</v>
      </c>
    </row>
    <row r="130" spans="1:7" ht="27">
      <c r="A130" s="53" t="s">
        <v>41</v>
      </c>
      <c r="B130" s="43" t="s">
        <v>84</v>
      </c>
      <c r="C130" s="43"/>
      <c r="D130" s="43"/>
      <c r="E130" s="43"/>
      <c r="F130" s="43"/>
      <c r="G130" s="90">
        <f>G131+G138</f>
        <v>3238.25376</v>
      </c>
    </row>
    <row r="131" spans="1:7" ht="38.25">
      <c r="A131" s="71" t="s">
        <v>167</v>
      </c>
      <c r="B131" s="40" t="s">
        <v>168</v>
      </c>
      <c r="C131" s="40"/>
      <c r="D131" s="40"/>
      <c r="E131" s="40"/>
      <c r="F131" s="40"/>
      <c r="G131" s="73">
        <v>200</v>
      </c>
    </row>
    <row r="132" spans="1:7" ht="12.75">
      <c r="A132" s="17" t="s">
        <v>130</v>
      </c>
      <c r="B132" s="14" t="s">
        <v>168</v>
      </c>
      <c r="C132" s="14" t="s">
        <v>34</v>
      </c>
      <c r="D132" s="14"/>
      <c r="E132" s="14"/>
      <c r="F132" s="14"/>
      <c r="G132" s="75">
        <v>200</v>
      </c>
    </row>
    <row r="133" spans="1:7" ht="12.75">
      <c r="A133" s="21" t="s">
        <v>96</v>
      </c>
      <c r="B133" s="14" t="s">
        <v>168</v>
      </c>
      <c r="C133" s="14" t="s">
        <v>34</v>
      </c>
      <c r="D133" s="14" t="s">
        <v>54</v>
      </c>
      <c r="E133" s="14"/>
      <c r="F133" s="14"/>
      <c r="G133" s="75">
        <v>200</v>
      </c>
    </row>
    <row r="134" spans="1:7" ht="12.75">
      <c r="A134" s="31" t="s">
        <v>7</v>
      </c>
      <c r="B134" s="14" t="s">
        <v>168</v>
      </c>
      <c r="C134" s="14" t="s">
        <v>34</v>
      </c>
      <c r="D134" s="14" t="s">
        <v>54</v>
      </c>
      <c r="E134" s="14" t="s">
        <v>18</v>
      </c>
      <c r="F134" s="14"/>
      <c r="G134" s="75">
        <v>120</v>
      </c>
    </row>
    <row r="135" spans="1:7" ht="12.75">
      <c r="A135" s="41" t="s">
        <v>9</v>
      </c>
      <c r="B135" s="14" t="s">
        <v>168</v>
      </c>
      <c r="C135" s="14" t="s">
        <v>34</v>
      </c>
      <c r="D135" s="14" t="s">
        <v>54</v>
      </c>
      <c r="E135" s="14" t="s">
        <v>18</v>
      </c>
      <c r="F135" s="14" t="s">
        <v>23</v>
      </c>
      <c r="G135" s="75">
        <v>120</v>
      </c>
    </row>
    <row r="136" spans="1:7" ht="12.75">
      <c r="A136" s="31" t="s">
        <v>31</v>
      </c>
      <c r="B136" s="14" t="s">
        <v>168</v>
      </c>
      <c r="C136" s="14" t="s">
        <v>34</v>
      </c>
      <c r="D136" s="14" t="s">
        <v>54</v>
      </c>
      <c r="E136" s="14" t="s">
        <v>26</v>
      </c>
      <c r="F136" s="14"/>
      <c r="G136" s="75">
        <v>80</v>
      </c>
    </row>
    <row r="137" spans="1:7" ht="12.75">
      <c r="A137" s="17" t="s">
        <v>11</v>
      </c>
      <c r="B137" s="14" t="s">
        <v>168</v>
      </c>
      <c r="C137" s="14" t="s">
        <v>34</v>
      </c>
      <c r="D137" s="14" t="s">
        <v>54</v>
      </c>
      <c r="E137" s="14" t="s">
        <v>26</v>
      </c>
      <c r="F137" s="14" t="s">
        <v>18</v>
      </c>
      <c r="G137" s="75">
        <v>80</v>
      </c>
    </row>
    <row r="138" spans="1:7" ht="12.75">
      <c r="A138" s="38" t="s">
        <v>85</v>
      </c>
      <c r="B138" s="40" t="s">
        <v>86</v>
      </c>
      <c r="C138" s="40"/>
      <c r="D138" s="40"/>
      <c r="E138" s="40"/>
      <c r="F138" s="40"/>
      <c r="G138" s="100">
        <f>G139+G144</f>
        <v>3038.25376</v>
      </c>
    </row>
    <row r="139" spans="1:7" ht="25.5">
      <c r="A139" s="74" t="s">
        <v>198</v>
      </c>
      <c r="B139" s="14" t="s">
        <v>199</v>
      </c>
      <c r="C139" s="14"/>
      <c r="D139" s="14"/>
      <c r="E139" s="14"/>
      <c r="F139" s="14"/>
      <c r="G139" s="98">
        <v>99</v>
      </c>
    </row>
    <row r="140" spans="1:7" ht="12.75">
      <c r="A140" s="17" t="s">
        <v>130</v>
      </c>
      <c r="B140" s="14" t="s">
        <v>199</v>
      </c>
      <c r="C140" s="14" t="s">
        <v>34</v>
      </c>
      <c r="D140" s="14"/>
      <c r="E140" s="14"/>
      <c r="F140" s="14"/>
      <c r="G140" s="98">
        <v>99</v>
      </c>
    </row>
    <row r="141" spans="1:7" ht="12.75">
      <c r="A141" s="21" t="s">
        <v>96</v>
      </c>
      <c r="B141" s="14" t="s">
        <v>199</v>
      </c>
      <c r="C141" s="14" t="s">
        <v>34</v>
      </c>
      <c r="D141" s="14" t="s">
        <v>54</v>
      </c>
      <c r="E141" s="14"/>
      <c r="F141" s="14"/>
      <c r="G141" s="98">
        <v>99</v>
      </c>
    </row>
    <row r="142" spans="1:7" ht="12.75">
      <c r="A142" s="31" t="s">
        <v>91</v>
      </c>
      <c r="B142" s="14" t="s">
        <v>199</v>
      </c>
      <c r="C142" s="14" t="s">
        <v>34</v>
      </c>
      <c r="D142" s="14" t="s">
        <v>54</v>
      </c>
      <c r="E142" s="14" t="s">
        <v>92</v>
      </c>
      <c r="F142" s="14"/>
      <c r="G142" s="98">
        <v>99</v>
      </c>
    </row>
    <row r="143" spans="1:7" ht="12.75">
      <c r="A143" s="41" t="s">
        <v>93</v>
      </c>
      <c r="B143" s="14" t="s">
        <v>199</v>
      </c>
      <c r="C143" s="14" t="s">
        <v>34</v>
      </c>
      <c r="D143" s="14" t="s">
        <v>54</v>
      </c>
      <c r="E143" s="14" t="s">
        <v>92</v>
      </c>
      <c r="F143" s="14" t="s">
        <v>20</v>
      </c>
      <c r="G143" s="98">
        <v>99</v>
      </c>
    </row>
    <row r="144" spans="1:7" ht="25.5">
      <c r="A144" s="17" t="s">
        <v>45</v>
      </c>
      <c r="B144" s="14" t="s">
        <v>87</v>
      </c>
      <c r="C144" s="14"/>
      <c r="D144" s="14"/>
      <c r="E144" s="14"/>
      <c r="F144" s="14"/>
      <c r="G144" s="94">
        <f>G145+G149+G153+G166+G170+G174</f>
        <v>2939.25376</v>
      </c>
    </row>
    <row r="145" spans="1:7" ht="12.75">
      <c r="A145" s="17" t="s">
        <v>154</v>
      </c>
      <c r="B145" s="14" t="s">
        <v>87</v>
      </c>
      <c r="C145" s="14" t="s">
        <v>152</v>
      </c>
      <c r="D145" s="14"/>
      <c r="E145" s="14"/>
      <c r="F145" s="14"/>
      <c r="G145" s="98">
        <f>G146</f>
        <v>599.5709499999999</v>
      </c>
    </row>
    <row r="146" spans="1:7" ht="12.75">
      <c r="A146" s="21" t="s">
        <v>96</v>
      </c>
      <c r="B146" s="14" t="s">
        <v>87</v>
      </c>
      <c r="C146" s="14" t="s">
        <v>152</v>
      </c>
      <c r="D146" s="14" t="s">
        <v>54</v>
      </c>
      <c r="E146" s="14"/>
      <c r="F146" s="14"/>
      <c r="G146" s="98">
        <f>G147</f>
        <v>599.5709499999999</v>
      </c>
    </row>
    <row r="147" spans="1:7" ht="12.75">
      <c r="A147" s="31" t="s">
        <v>7</v>
      </c>
      <c r="B147" s="14" t="s">
        <v>87</v>
      </c>
      <c r="C147" s="14" t="s">
        <v>152</v>
      </c>
      <c r="D147" s="14" t="s">
        <v>54</v>
      </c>
      <c r="E147" s="14" t="s">
        <v>18</v>
      </c>
      <c r="F147" s="14"/>
      <c r="G147" s="98">
        <f>G148</f>
        <v>599.5709499999999</v>
      </c>
    </row>
    <row r="148" spans="1:7" ht="12.75">
      <c r="A148" s="17" t="s">
        <v>9</v>
      </c>
      <c r="B148" s="14" t="s">
        <v>87</v>
      </c>
      <c r="C148" s="14" t="s">
        <v>152</v>
      </c>
      <c r="D148" s="14" t="s">
        <v>54</v>
      </c>
      <c r="E148" s="14" t="s">
        <v>18</v>
      </c>
      <c r="F148" s="14" t="s">
        <v>23</v>
      </c>
      <c r="G148" s="98">
        <f>'не печатать!!!!'!G37</f>
        <v>599.5709499999999</v>
      </c>
    </row>
    <row r="149" spans="1:7" ht="38.25">
      <c r="A149" s="17" t="s">
        <v>76</v>
      </c>
      <c r="B149" s="14" t="s">
        <v>87</v>
      </c>
      <c r="C149" s="14" t="s">
        <v>153</v>
      </c>
      <c r="D149" s="14"/>
      <c r="E149" s="14"/>
      <c r="F149" s="14"/>
      <c r="G149" s="98">
        <f>G150</f>
        <v>181.004</v>
      </c>
    </row>
    <row r="150" spans="1:7" ht="12.75">
      <c r="A150" s="21" t="s">
        <v>96</v>
      </c>
      <c r="B150" s="14" t="s">
        <v>87</v>
      </c>
      <c r="C150" s="14" t="s">
        <v>153</v>
      </c>
      <c r="D150" s="14" t="s">
        <v>54</v>
      </c>
      <c r="E150" s="14"/>
      <c r="F150" s="14"/>
      <c r="G150" s="98">
        <f>G151</f>
        <v>181.004</v>
      </c>
    </row>
    <row r="151" spans="1:7" ht="12.75">
      <c r="A151" s="31" t="s">
        <v>7</v>
      </c>
      <c r="B151" s="14" t="s">
        <v>87</v>
      </c>
      <c r="C151" s="14" t="s">
        <v>153</v>
      </c>
      <c r="D151" s="14" t="s">
        <v>54</v>
      </c>
      <c r="E151" s="14" t="s">
        <v>18</v>
      </c>
      <c r="F151" s="14"/>
      <c r="G151" s="98">
        <f>G152</f>
        <v>181.004</v>
      </c>
    </row>
    <row r="152" spans="1:7" ht="12.75">
      <c r="A152" s="41" t="s">
        <v>9</v>
      </c>
      <c r="B152" s="42" t="s">
        <v>87</v>
      </c>
      <c r="C152" s="14" t="s">
        <v>153</v>
      </c>
      <c r="D152" s="42" t="s">
        <v>54</v>
      </c>
      <c r="E152" s="42" t="s">
        <v>18</v>
      </c>
      <c r="F152" s="42" t="s">
        <v>23</v>
      </c>
      <c r="G152" s="98">
        <f>'не печатать!!!!'!G38</f>
        <v>181.004</v>
      </c>
    </row>
    <row r="153" spans="1:7" ht="12.75">
      <c r="A153" s="17" t="s">
        <v>130</v>
      </c>
      <c r="B153" s="14" t="s">
        <v>87</v>
      </c>
      <c r="C153" s="14" t="s">
        <v>34</v>
      </c>
      <c r="D153" s="14"/>
      <c r="E153" s="14"/>
      <c r="F153" s="14"/>
      <c r="G153" s="75">
        <f>G154</f>
        <v>2134.21285</v>
      </c>
    </row>
    <row r="154" spans="1:7" ht="12.75">
      <c r="A154" s="21" t="s">
        <v>96</v>
      </c>
      <c r="B154" s="14" t="s">
        <v>87</v>
      </c>
      <c r="C154" s="14" t="s">
        <v>34</v>
      </c>
      <c r="D154" s="14" t="s">
        <v>54</v>
      </c>
      <c r="E154" s="14"/>
      <c r="F154" s="14"/>
      <c r="G154" s="75">
        <f>G155+G157+G160+G163</f>
        <v>2134.21285</v>
      </c>
    </row>
    <row r="155" spans="1:7" ht="12.75">
      <c r="A155" s="31" t="s">
        <v>7</v>
      </c>
      <c r="B155" s="14" t="s">
        <v>87</v>
      </c>
      <c r="C155" s="14" t="s">
        <v>34</v>
      </c>
      <c r="D155" s="14" t="s">
        <v>54</v>
      </c>
      <c r="E155" s="14" t="s">
        <v>18</v>
      </c>
      <c r="F155" s="14"/>
      <c r="G155" s="98">
        <v>300.99171</v>
      </c>
    </row>
    <row r="156" spans="1:7" ht="12.75">
      <c r="A156" s="41" t="s">
        <v>9</v>
      </c>
      <c r="B156" s="42" t="s">
        <v>87</v>
      </c>
      <c r="C156" s="14" t="s">
        <v>34</v>
      </c>
      <c r="D156" s="42" t="s">
        <v>54</v>
      </c>
      <c r="E156" s="42" t="s">
        <v>18</v>
      </c>
      <c r="F156" s="42" t="s">
        <v>23</v>
      </c>
      <c r="G156" s="98">
        <v>300.99171</v>
      </c>
    </row>
    <row r="157" spans="1:7" ht="25.5">
      <c r="A157" s="17" t="s">
        <v>127</v>
      </c>
      <c r="B157" s="14" t="s">
        <v>87</v>
      </c>
      <c r="C157" s="14" t="s">
        <v>34</v>
      </c>
      <c r="D157" s="14" t="s">
        <v>54</v>
      </c>
      <c r="E157" s="42" t="s">
        <v>25</v>
      </c>
      <c r="F157" s="42"/>
      <c r="G157" s="98">
        <f>G158+G159</f>
        <v>24.604</v>
      </c>
    </row>
    <row r="158" spans="1:7" ht="38.25">
      <c r="A158" s="17" t="s">
        <v>128</v>
      </c>
      <c r="B158" s="14" t="s">
        <v>87</v>
      </c>
      <c r="C158" s="14" t="s">
        <v>34</v>
      </c>
      <c r="D158" s="14" t="s">
        <v>54</v>
      </c>
      <c r="E158" s="42" t="s">
        <v>25</v>
      </c>
      <c r="F158" s="42" t="s">
        <v>129</v>
      </c>
      <c r="G158" s="98">
        <v>10.834</v>
      </c>
    </row>
    <row r="159" spans="1:7" ht="12.75">
      <c r="A159" s="17" t="s">
        <v>188</v>
      </c>
      <c r="B159" s="14" t="s">
        <v>87</v>
      </c>
      <c r="C159" s="14" t="s">
        <v>34</v>
      </c>
      <c r="D159" s="14" t="s">
        <v>54</v>
      </c>
      <c r="E159" s="42" t="s">
        <v>25</v>
      </c>
      <c r="F159" s="42" t="s">
        <v>170</v>
      </c>
      <c r="G159" s="116">
        <f>'не печатать!!!!'!G44</f>
        <v>13.77</v>
      </c>
    </row>
    <row r="160" spans="1:7" ht="12.75">
      <c r="A160" s="31" t="s">
        <v>91</v>
      </c>
      <c r="B160" s="14" t="s">
        <v>87</v>
      </c>
      <c r="C160" s="14" t="s">
        <v>34</v>
      </c>
      <c r="D160" s="14" t="s">
        <v>54</v>
      </c>
      <c r="E160" s="14" t="s">
        <v>92</v>
      </c>
      <c r="F160" s="14"/>
      <c r="G160" s="75">
        <f>G161+G162</f>
        <v>380.57736</v>
      </c>
    </row>
    <row r="161" spans="1:7" ht="12.75">
      <c r="A161" s="41" t="s">
        <v>93</v>
      </c>
      <c r="B161" s="42" t="s">
        <v>87</v>
      </c>
      <c r="C161" s="14" t="s">
        <v>34</v>
      </c>
      <c r="D161" s="42" t="s">
        <v>54</v>
      </c>
      <c r="E161" s="42" t="s">
        <v>92</v>
      </c>
      <c r="F161" s="42" t="s">
        <v>20</v>
      </c>
      <c r="G161" s="98">
        <v>316.60336</v>
      </c>
    </row>
    <row r="162" spans="1:7" ht="12.75">
      <c r="A162" s="17" t="s">
        <v>97</v>
      </c>
      <c r="B162" s="42" t="s">
        <v>87</v>
      </c>
      <c r="C162" s="14" t="s">
        <v>34</v>
      </c>
      <c r="D162" s="42" t="s">
        <v>54</v>
      </c>
      <c r="E162" s="42" t="s">
        <v>92</v>
      </c>
      <c r="F162" s="42" t="s">
        <v>25</v>
      </c>
      <c r="G162" s="116">
        <v>63.974</v>
      </c>
    </row>
    <row r="163" spans="1:7" ht="12.75">
      <c r="A163" s="31" t="s">
        <v>31</v>
      </c>
      <c r="B163" s="14" t="s">
        <v>87</v>
      </c>
      <c r="C163" s="14" t="s">
        <v>34</v>
      </c>
      <c r="D163" s="14" t="s">
        <v>54</v>
      </c>
      <c r="E163" s="14" t="s">
        <v>26</v>
      </c>
      <c r="F163" s="14"/>
      <c r="G163" s="75">
        <f>G164+G165</f>
        <v>1428.03978</v>
      </c>
    </row>
    <row r="164" spans="1:7" ht="12.75">
      <c r="A164" s="17" t="s">
        <v>11</v>
      </c>
      <c r="B164" s="42" t="s">
        <v>87</v>
      </c>
      <c r="C164" s="14" t="s">
        <v>34</v>
      </c>
      <c r="D164" s="42" t="s">
        <v>54</v>
      </c>
      <c r="E164" s="42" t="s">
        <v>26</v>
      </c>
      <c r="F164" s="42" t="s">
        <v>18</v>
      </c>
      <c r="G164" s="121">
        <f>'не печатать!!!!'!G47</f>
        <v>1415.03778</v>
      </c>
    </row>
    <row r="165" spans="1:7" ht="12.75">
      <c r="A165" s="74" t="s">
        <v>216</v>
      </c>
      <c r="B165" s="42" t="s">
        <v>87</v>
      </c>
      <c r="C165" s="14" t="s">
        <v>34</v>
      </c>
      <c r="D165" s="42" t="s">
        <v>54</v>
      </c>
      <c r="E165" s="42" t="s">
        <v>26</v>
      </c>
      <c r="F165" s="42" t="s">
        <v>21</v>
      </c>
      <c r="G165" s="98">
        <v>13.002</v>
      </c>
    </row>
    <row r="166" spans="1:7" ht="25.5">
      <c r="A166" s="17" t="s">
        <v>119</v>
      </c>
      <c r="B166" s="14" t="s">
        <v>87</v>
      </c>
      <c r="C166" s="14" t="s">
        <v>120</v>
      </c>
      <c r="D166" s="14"/>
      <c r="E166" s="14"/>
      <c r="F166" s="14"/>
      <c r="G166" s="98">
        <v>18.747</v>
      </c>
    </row>
    <row r="167" spans="1:7" ht="12.75">
      <c r="A167" s="21" t="s">
        <v>96</v>
      </c>
      <c r="B167" s="14" t="s">
        <v>87</v>
      </c>
      <c r="C167" s="14" t="s">
        <v>120</v>
      </c>
      <c r="D167" s="14" t="s">
        <v>54</v>
      </c>
      <c r="E167" s="14"/>
      <c r="F167" s="14"/>
      <c r="G167" s="98">
        <v>18.747</v>
      </c>
    </row>
    <row r="168" spans="1:7" ht="12.75">
      <c r="A168" s="31" t="s">
        <v>7</v>
      </c>
      <c r="B168" s="14" t="s">
        <v>87</v>
      </c>
      <c r="C168" s="14" t="s">
        <v>120</v>
      </c>
      <c r="D168" s="14" t="s">
        <v>54</v>
      </c>
      <c r="E168" s="14" t="s">
        <v>18</v>
      </c>
      <c r="F168" s="14"/>
      <c r="G168" s="98">
        <v>18.747</v>
      </c>
    </row>
    <row r="169" spans="1:7" ht="12.75">
      <c r="A169" s="41" t="s">
        <v>9</v>
      </c>
      <c r="B169" s="42" t="s">
        <v>87</v>
      </c>
      <c r="C169" s="14" t="s">
        <v>120</v>
      </c>
      <c r="D169" s="42" t="s">
        <v>54</v>
      </c>
      <c r="E169" s="42" t="s">
        <v>18</v>
      </c>
      <c r="F169" s="42" t="s">
        <v>23</v>
      </c>
      <c r="G169" s="98">
        <v>18.747</v>
      </c>
    </row>
    <row r="170" spans="1:7" ht="12.75">
      <c r="A170" s="17" t="s">
        <v>121</v>
      </c>
      <c r="B170" s="14" t="s">
        <v>87</v>
      </c>
      <c r="C170" s="14" t="s">
        <v>122</v>
      </c>
      <c r="D170" s="14"/>
      <c r="E170" s="14"/>
      <c r="F170" s="14"/>
      <c r="G170" s="98">
        <v>4.212</v>
      </c>
    </row>
    <row r="171" spans="1:7" ht="12.75">
      <c r="A171" s="21" t="s">
        <v>96</v>
      </c>
      <c r="B171" s="14" t="s">
        <v>87</v>
      </c>
      <c r="C171" s="14" t="s">
        <v>122</v>
      </c>
      <c r="D171" s="14" t="s">
        <v>54</v>
      </c>
      <c r="E171" s="14"/>
      <c r="F171" s="14"/>
      <c r="G171" s="98">
        <v>4.212</v>
      </c>
    </row>
    <row r="172" spans="1:7" ht="12.75">
      <c r="A172" s="31" t="s">
        <v>7</v>
      </c>
      <c r="B172" s="14" t="s">
        <v>87</v>
      </c>
      <c r="C172" s="14" t="s">
        <v>122</v>
      </c>
      <c r="D172" s="14" t="s">
        <v>54</v>
      </c>
      <c r="E172" s="14" t="s">
        <v>18</v>
      </c>
      <c r="F172" s="14"/>
      <c r="G172" s="98">
        <v>4.212</v>
      </c>
    </row>
    <row r="173" spans="1:7" ht="12.75">
      <c r="A173" s="41" t="s">
        <v>9</v>
      </c>
      <c r="B173" s="42" t="s">
        <v>87</v>
      </c>
      <c r="C173" s="14" t="s">
        <v>122</v>
      </c>
      <c r="D173" s="42" t="s">
        <v>54</v>
      </c>
      <c r="E173" s="42" t="s">
        <v>18</v>
      </c>
      <c r="F173" s="42" t="s">
        <v>23</v>
      </c>
      <c r="G173" s="98">
        <v>4.212</v>
      </c>
    </row>
    <row r="174" spans="1:7" ht="12.75">
      <c r="A174" s="17" t="s">
        <v>123</v>
      </c>
      <c r="B174" s="14" t="s">
        <v>87</v>
      </c>
      <c r="C174" s="14" t="s">
        <v>124</v>
      </c>
      <c r="D174" s="14"/>
      <c r="E174" s="14"/>
      <c r="F174" s="14"/>
      <c r="G174" s="116">
        <v>1.50696</v>
      </c>
    </row>
    <row r="175" spans="1:7" ht="12.75">
      <c r="A175" s="21" t="s">
        <v>96</v>
      </c>
      <c r="B175" s="14" t="s">
        <v>87</v>
      </c>
      <c r="C175" s="14" t="s">
        <v>124</v>
      </c>
      <c r="D175" s="14" t="s">
        <v>54</v>
      </c>
      <c r="E175" s="14"/>
      <c r="F175" s="14"/>
      <c r="G175" s="116">
        <v>1.50696</v>
      </c>
    </row>
    <row r="176" spans="1:7" ht="12.75">
      <c r="A176" s="31" t="s">
        <v>7</v>
      </c>
      <c r="B176" s="14" t="s">
        <v>87</v>
      </c>
      <c r="C176" s="14" t="s">
        <v>124</v>
      </c>
      <c r="D176" s="14" t="s">
        <v>54</v>
      </c>
      <c r="E176" s="14" t="s">
        <v>18</v>
      </c>
      <c r="F176" s="14"/>
      <c r="G176" s="116">
        <v>1.50696</v>
      </c>
    </row>
    <row r="177" spans="1:7" ht="12.75">
      <c r="A177" s="41" t="s">
        <v>9</v>
      </c>
      <c r="B177" s="42" t="s">
        <v>87</v>
      </c>
      <c r="C177" s="14" t="s">
        <v>124</v>
      </c>
      <c r="D177" s="42" t="s">
        <v>54</v>
      </c>
      <c r="E177" s="42" t="s">
        <v>18</v>
      </c>
      <c r="F177" s="42" t="s">
        <v>23</v>
      </c>
      <c r="G177" s="116">
        <v>1.50696</v>
      </c>
    </row>
    <row r="178" spans="1:7" ht="12.75" customHeight="1">
      <c r="A178" s="125" t="s">
        <v>27</v>
      </c>
      <c r="B178" s="126"/>
      <c r="C178" s="126"/>
      <c r="D178" s="126"/>
      <c r="E178" s="126"/>
      <c r="F178" s="127"/>
      <c r="G178" s="95">
        <f>G68+G61+G53+G46+G32+G24+G12</f>
        <v>9085.949069999999</v>
      </c>
    </row>
    <row r="179" spans="1:7" ht="12.75">
      <c r="A179" s="123"/>
      <c r="B179" s="123"/>
      <c r="C179" s="123"/>
      <c r="D179" s="123"/>
      <c r="E179" s="123"/>
      <c r="F179" s="123"/>
      <c r="G179" s="123"/>
    </row>
  </sheetData>
  <sheetProtection/>
  <mergeCells count="10">
    <mergeCell ref="A8:G8"/>
    <mergeCell ref="A179:G179"/>
    <mergeCell ref="B10:B11"/>
    <mergeCell ref="C10:C11"/>
    <mergeCell ref="D10:D11"/>
    <mergeCell ref="A178:F178"/>
    <mergeCell ref="A10:A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view="pageBreakPreview" zoomScaleSheetLayoutView="100" workbookViewId="0" topLeftCell="A19">
      <selection activeCell="G44" sqref="G44"/>
    </sheetView>
  </sheetViews>
  <sheetFormatPr defaultColWidth="9.00390625" defaultRowHeight="12.75"/>
  <cols>
    <col min="1" max="1" width="44.625" style="3" customWidth="1"/>
    <col min="2" max="2" width="6.875" style="3" customWidth="1"/>
    <col min="3" max="3" width="5.75390625" style="3" customWidth="1"/>
    <col min="4" max="4" width="6.375" style="3" customWidth="1"/>
    <col min="5" max="5" width="12.00390625" style="3" customWidth="1"/>
    <col min="6" max="6" width="7.75390625" style="3" customWidth="1"/>
    <col min="7" max="7" width="11.625" style="3" customWidth="1"/>
    <col min="8" max="16384" width="9.125" style="3" customWidth="1"/>
  </cols>
  <sheetData>
    <row r="1" ht="12.75" customHeight="1">
      <c r="G1" s="1" t="s">
        <v>38</v>
      </c>
    </row>
    <row r="2" ht="15">
      <c r="G2" s="1" t="s">
        <v>32</v>
      </c>
    </row>
    <row r="3" ht="12.75" customHeight="1">
      <c r="G3" s="1" t="s">
        <v>95</v>
      </c>
    </row>
    <row r="4" spans="1:7" ht="15">
      <c r="A4" s="5"/>
      <c r="G4" s="1" t="s">
        <v>73</v>
      </c>
    </row>
    <row r="5" spans="1:7" ht="12.75" customHeight="1">
      <c r="A5" s="6"/>
      <c r="G5" s="1" t="s">
        <v>105</v>
      </c>
    </row>
    <row r="6" spans="1:7" ht="15">
      <c r="A6" s="7"/>
      <c r="F6" s="5"/>
      <c r="G6" s="1" t="s">
        <v>139</v>
      </c>
    </row>
    <row r="7" spans="1:7" ht="12.75" customHeight="1">
      <c r="A7" s="122" t="s">
        <v>107</v>
      </c>
      <c r="B7" s="122"/>
      <c r="C7" s="122"/>
      <c r="D7" s="122"/>
      <c r="E7" s="122"/>
      <c r="F7" s="122"/>
      <c r="G7" s="122"/>
    </row>
    <row r="8" spans="1:7" ht="12.75" customHeight="1">
      <c r="A8" s="122"/>
      <c r="B8" s="122"/>
      <c r="C8" s="122"/>
      <c r="D8" s="122"/>
      <c r="E8" s="122"/>
      <c r="F8" s="122"/>
      <c r="G8" s="122"/>
    </row>
    <row r="9" spans="1:7" ht="12.75" customHeight="1">
      <c r="A9" s="8"/>
      <c r="B9" s="9"/>
      <c r="G9" s="11" t="s">
        <v>2</v>
      </c>
    </row>
    <row r="10" spans="1:7" ht="12.75" customHeight="1">
      <c r="A10" s="128" t="s">
        <v>12</v>
      </c>
      <c r="B10" s="124" t="s">
        <v>13</v>
      </c>
      <c r="C10" s="124" t="s">
        <v>14</v>
      </c>
      <c r="D10" s="124" t="s">
        <v>15</v>
      </c>
      <c r="E10" s="124" t="s">
        <v>16</v>
      </c>
      <c r="F10" s="124" t="s">
        <v>17</v>
      </c>
      <c r="G10" s="129" t="s">
        <v>1</v>
      </c>
    </row>
    <row r="11" spans="1:7" ht="12.75">
      <c r="A11" s="128"/>
      <c r="B11" s="124"/>
      <c r="C11" s="124"/>
      <c r="D11" s="124"/>
      <c r="E11" s="124"/>
      <c r="F11" s="124"/>
      <c r="G11" s="129"/>
    </row>
    <row r="12" spans="1:7" ht="15.75" customHeight="1">
      <c r="A12" s="17" t="s">
        <v>154</v>
      </c>
      <c r="B12" s="14" t="s">
        <v>54</v>
      </c>
      <c r="C12" s="14" t="s">
        <v>18</v>
      </c>
      <c r="D12" s="14" t="s">
        <v>23</v>
      </c>
      <c r="E12" s="52" t="s">
        <v>151</v>
      </c>
      <c r="F12" s="14" t="s">
        <v>152</v>
      </c>
      <c r="G12" s="114">
        <v>21.255</v>
      </c>
    </row>
    <row r="13" spans="1:7" ht="44.25" customHeight="1">
      <c r="A13" s="17" t="s">
        <v>155</v>
      </c>
      <c r="B13" s="14" t="s">
        <v>54</v>
      </c>
      <c r="C13" s="14" t="s">
        <v>18</v>
      </c>
      <c r="D13" s="14" t="s">
        <v>23</v>
      </c>
      <c r="E13" s="52" t="s">
        <v>151</v>
      </c>
      <c r="F13" s="14" t="s">
        <v>153</v>
      </c>
      <c r="G13" s="114">
        <v>6.42</v>
      </c>
    </row>
    <row r="14" spans="1:7" ht="27" customHeight="1">
      <c r="A14" s="17" t="s">
        <v>130</v>
      </c>
      <c r="B14" s="29">
        <v>860</v>
      </c>
      <c r="C14" s="14" t="s">
        <v>21</v>
      </c>
      <c r="D14" s="14" t="s">
        <v>129</v>
      </c>
      <c r="E14" s="52" t="s">
        <v>166</v>
      </c>
      <c r="F14" s="14" t="s">
        <v>34</v>
      </c>
      <c r="G14" s="114">
        <v>609</v>
      </c>
    </row>
    <row r="15" spans="1:7" ht="38.25" customHeight="1">
      <c r="A15" s="17" t="s">
        <v>130</v>
      </c>
      <c r="B15" s="30">
        <v>860</v>
      </c>
      <c r="C15" s="87" t="s">
        <v>26</v>
      </c>
      <c r="D15" s="87" t="s">
        <v>18</v>
      </c>
      <c r="E15" s="52" t="s">
        <v>209</v>
      </c>
      <c r="F15" s="14" t="s">
        <v>34</v>
      </c>
      <c r="G15" s="115">
        <v>20</v>
      </c>
    </row>
    <row r="16" spans="1:7" ht="38.25">
      <c r="A16" s="17" t="s">
        <v>187</v>
      </c>
      <c r="B16" s="30">
        <v>860</v>
      </c>
      <c r="C16" s="14" t="s">
        <v>26</v>
      </c>
      <c r="D16" s="14" t="s">
        <v>18</v>
      </c>
      <c r="E16" s="14" t="s">
        <v>182</v>
      </c>
      <c r="F16" s="14" t="s">
        <v>179</v>
      </c>
      <c r="G16" s="115">
        <v>1987.1762099999999</v>
      </c>
    </row>
    <row r="17" spans="1:7" s="4" customFormat="1" ht="25.5" customHeight="1">
      <c r="A17" s="17" t="s">
        <v>130</v>
      </c>
      <c r="B17" s="14">
        <v>860</v>
      </c>
      <c r="C17" s="14" t="s">
        <v>26</v>
      </c>
      <c r="D17" s="14" t="s">
        <v>18</v>
      </c>
      <c r="E17" s="87" t="s">
        <v>215</v>
      </c>
      <c r="F17" s="14" t="s">
        <v>34</v>
      </c>
      <c r="G17" s="114">
        <v>21.76</v>
      </c>
    </row>
    <row r="18" spans="1:7" s="4" customFormat="1" ht="39.75" customHeight="1">
      <c r="A18" s="17" t="s">
        <v>130</v>
      </c>
      <c r="B18" s="29">
        <v>860</v>
      </c>
      <c r="C18" s="14" t="s">
        <v>92</v>
      </c>
      <c r="D18" s="14" t="s">
        <v>20</v>
      </c>
      <c r="E18" s="102" t="s">
        <v>195</v>
      </c>
      <c r="F18" s="14" t="s">
        <v>34</v>
      </c>
      <c r="G18" s="115">
        <v>254.366</v>
      </c>
    </row>
    <row r="19" spans="1:7" ht="12.75">
      <c r="A19" s="17" t="s">
        <v>130</v>
      </c>
      <c r="B19" s="14">
        <v>860</v>
      </c>
      <c r="C19" s="87" t="s">
        <v>92</v>
      </c>
      <c r="D19" s="87" t="s">
        <v>25</v>
      </c>
      <c r="E19" s="52" t="s">
        <v>205</v>
      </c>
      <c r="F19" s="14" t="s">
        <v>34</v>
      </c>
      <c r="G19" s="115">
        <v>400</v>
      </c>
    </row>
    <row r="20" spans="1:7" ht="15.75" customHeight="1">
      <c r="A20" s="17" t="s">
        <v>74</v>
      </c>
      <c r="B20" s="14">
        <v>860</v>
      </c>
      <c r="C20" s="14" t="s">
        <v>18</v>
      </c>
      <c r="D20" s="14" t="s">
        <v>20</v>
      </c>
      <c r="E20" s="14" t="s">
        <v>80</v>
      </c>
      <c r="F20" s="14" t="s">
        <v>33</v>
      </c>
      <c r="G20" s="114">
        <v>419.44737</v>
      </c>
    </row>
    <row r="21" spans="1:7" ht="38.25" customHeight="1">
      <c r="A21" s="17" t="s">
        <v>76</v>
      </c>
      <c r="B21" s="14">
        <v>860</v>
      </c>
      <c r="C21" s="14" t="s">
        <v>18</v>
      </c>
      <c r="D21" s="14" t="s">
        <v>20</v>
      </c>
      <c r="E21" s="14" t="s">
        <v>80</v>
      </c>
      <c r="F21" s="14" t="s">
        <v>75</v>
      </c>
      <c r="G21" s="114">
        <v>125.995</v>
      </c>
    </row>
    <row r="22" spans="1:7" ht="18.75" customHeight="1">
      <c r="A22" s="17" t="s">
        <v>74</v>
      </c>
      <c r="B22" s="14">
        <v>860</v>
      </c>
      <c r="C22" s="14" t="s">
        <v>18</v>
      </c>
      <c r="D22" s="14" t="s">
        <v>21</v>
      </c>
      <c r="E22" s="14" t="s">
        <v>81</v>
      </c>
      <c r="F22" s="14" t="s">
        <v>33</v>
      </c>
      <c r="G22" s="114">
        <v>1110.31973</v>
      </c>
    </row>
    <row r="23" spans="1:7" ht="26.25" customHeight="1">
      <c r="A23" s="17" t="s">
        <v>76</v>
      </c>
      <c r="B23" s="14">
        <v>860</v>
      </c>
      <c r="C23" s="14" t="s">
        <v>18</v>
      </c>
      <c r="D23" s="14" t="s">
        <v>21</v>
      </c>
      <c r="E23" s="14" t="s">
        <v>81</v>
      </c>
      <c r="F23" s="14" t="s">
        <v>75</v>
      </c>
      <c r="G23" s="114">
        <v>333.214</v>
      </c>
    </row>
    <row r="24" spans="1:7" ht="15" customHeight="1">
      <c r="A24" s="17" t="s">
        <v>74</v>
      </c>
      <c r="B24" s="29">
        <v>860</v>
      </c>
      <c r="C24" s="14" t="s">
        <v>20</v>
      </c>
      <c r="D24" s="14" t="s">
        <v>25</v>
      </c>
      <c r="E24" s="14" t="s">
        <v>90</v>
      </c>
      <c r="F24" s="14" t="s">
        <v>33</v>
      </c>
      <c r="G24" s="114">
        <v>203.685</v>
      </c>
    </row>
    <row r="25" spans="1:7" ht="14.25" customHeight="1">
      <c r="A25" s="17" t="s">
        <v>76</v>
      </c>
      <c r="B25" s="29">
        <v>860</v>
      </c>
      <c r="C25" s="14" t="s">
        <v>20</v>
      </c>
      <c r="D25" s="14" t="s">
        <v>25</v>
      </c>
      <c r="E25" s="14" t="s">
        <v>90</v>
      </c>
      <c r="F25" s="14" t="s">
        <v>75</v>
      </c>
      <c r="G25" s="114">
        <v>61.515</v>
      </c>
    </row>
    <row r="26" spans="1:7" ht="26.25" customHeight="1">
      <c r="A26" s="17" t="s">
        <v>130</v>
      </c>
      <c r="B26" s="29">
        <v>860</v>
      </c>
      <c r="C26" s="14" t="s">
        <v>20</v>
      </c>
      <c r="D26" s="14" t="s">
        <v>25</v>
      </c>
      <c r="E26" s="14" t="s">
        <v>90</v>
      </c>
      <c r="F26" s="14" t="s">
        <v>34</v>
      </c>
      <c r="G26" s="114">
        <v>10.2</v>
      </c>
    </row>
    <row r="27" spans="1:7" ht="40.5" customHeight="1">
      <c r="A27" s="17" t="s">
        <v>5</v>
      </c>
      <c r="B27" s="14">
        <v>860</v>
      </c>
      <c r="C27" s="14" t="s">
        <v>18</v>
      </c>
      <c r="D27" s="14" t="s">
        <v>22</v>
      </c>
      <c r="E27" s="14" t="s">
        <v>83</v>
      </c>
      <c r="F27" s="14" t="s">
        <v>36</v>
      </c>
      <c r="G27" s="114">
        <v>31.992</v>
      </c>
    </row>
    <row r="28" spans="1:7" ht="20.25" customHeight="1">
      <c r="A28" s="17" t="s">
        <v>130</v>
      </c>
      <c r="B28" s="29">
        <v>860</v>
      </c>
      <c r="C28" s="14" t="s">
        <v>25</v>
      </c>
      <c r="D28" s="14" t="s">
        <v>129</v>
      </c>
      <c r="E28" s="87" t="s">
        <v>175</v>
      </c>
      <c r="F28" s="14" t="s">
        <v>34</v>
      </c>
      <c r="G28" s="114">
        <v>10</v>
      </c>
    </row>
    <row r="29" spans="1:7" ht="14.25" customHeight="1">
      <c r="A29" s="17" t="s">
        <v>130</v>
      </c>
      <c r="B29" s="29">
        <v>860</v>
      </c>
      <c r="C29" s="14" t="s">
        <v>92</v>
      </c>
      <c r="D29" s="14" t="s">
        <v>20</v>
      </c>
      <c r="E29" s="52" t="s">
        <v>175</v>
      </c>
      <c r="F29" s="14" t="s">
        <v>34</v>
      </c>
      <c r="G29" s="114">
        <v>51.338</v>
      </c>
    </row>
    <row r="30" spans="1:7" ht="16.5" customHeight="1">
      <c r="A30" s="17" t="s">
        <v>130</v>
      </c>
      <c r="B30" s="29">
        <v>860</v>
      </c>
      <c r="C30" s="14" t="s">
        <v>26</v>
      </c>
      <c r="D30" s="14" t="s">
        <v>18</v>
      </c>
      <c r="E30" s="52" t="s">
        <v>175</v>
      </c>
      <c r="F30" s="14" t="s">
        <v>34</v>
      </c>
      <c r="G30" s="115">
        <v>34</v>
      </c>
    </row>
    <row r="31" spans="1:7" ht="16.5" customHeight="1">
      <c r="A31" s="17" t="s">
        <v>130</v>
      </c>
      <c r="B31" s="29">
        <v>860</v>
      </c>
      <c r="C31" s="14" t="s">
        <v>170</v>
      </c>
      <c r="D31" s="14" t="s">
        <v>25</v>
      </c>
      <c r="E31" s="87" t="s">
        <v>175</v>
      </c>
      <c r="F31" s="14" t="s">
        <v>34</v>
      </c>
      <c r="G31" s="115">
        <v>1.1</v>
      </c>
    </row>
    <row r="32" spans="1:7" ht="24.75" customHeight="1">
      <c r="A32" s="17" t="s">
        <v>176</v>
      </c>
      <c r="B32" s="29">
        <v>860</v>
      </c>
      <c r="C32" s="14" t="s">
        <v>170</v>
      </c>
      <c r="D32" s="14" t="s">
        <v>25</v>
      </c>
      <c r="E32" s="87" t="s">
        <v>175</v>
      </c>
      <c r="F32" s="14" t="s">
        <v>177</v>
      </c>
      <c r="G32" s="115">
        <v>18.25</v>
      </c>
    </row>
    <row r="33" spans="1:7" s="27" customFormat="1" ht="13.5" customHeight="1">
      <c r="A33" s="17" t="s">
        <v>130</v>
      </c>
      <c r="B33" s="29">
        <v>860</v>
      </c>
      <c r="C33" s="14" t="s">
        <v>92</v>
      </c>
      <c r="D33" s="14" t="s">
        <v>20</v>
      </c>
      <c r="E33" s="87" t="s">
        <v>197</v>
      </c>
      <c r="F33" s="14" t="s">
        <v>34</v>
      </c>
      <c r="G33" s="121">
        <v>116.662</v>
      </c>
    </row>
    <row r="34" spans="1:7" s="27" customFormat="1" ht="13.5" customHeight="1">
      <c r="A34" s="17" t="s">
        <v>130</v>
      </c>
      <c r="B34" s="14" t="s">
        <v>54</v>
      </c>
      <c r="C34" s="14" t="s">
        <v>18</v>
      </c>
      <c r="D34" s="14" t="s">
        <v>23</v>
      </c>
      <c r="E34" s="14" t="s">
        <v>168</v>
      </c>
      <c r="F34" s="14" t="s">
        <v>34</v>
      </c>
      <c r="G34" s="114">
        <v>120</v>
      </c>
    </row>
    <row r="35" spans="1:7" s="27" customFormat="1" ht="13.5" customHeight="1">
      <c r="A35" s="17" t="s">
        <v>130</v>
      </c>
      <c r="B35" s="14" t="s">
        <v>54</v>
      </c>
      <c r="C35" s="14" t="s">
        <v>26</v>
      </c>
      <c r="D35" s="14" t="s">
        <v>18</v>
      </c>
      <c r="E35" s="14" t="s">
        <v>168</v>
      </c>
      <c r="F35" s="14" t="s">
        <v>34</v>
      </c>
      <c r="G35" s="114">
        <v>80</v>
      </c>
    </row>
    <row r="36" spans="1:7" ht="14.25" customHeight="1">
      <c r="A36" s="17" t="s">
        <v>130</v>
      </c>
      <c r="B36" s="14" t="s">
        <v>54</v>
      </c>
      <c r="C36" s="14" t="s">
        <v>92</v>
      </c>
      <c r="D36" s="14" t="s">
        <v>20</v>
      </c>
      <c r="E36" s="14" t="s">
        <v>199</v>
      </c>
      <c r="F36" s="14" t="s">
        <v>34</v>
      </c>
      <c r="G36" s="114">
        <v>99</v>
      </c>
    </row>
    <row r="37" spans="1:7" ht="16.5" customHeight="1">
      <c r="A37" s="17" t="s">
        <v>154</v>
      </c>
      <c r="B37" s="14">
        <v>860</v>
      </c>
      <c r="C37" s="14" t="s">
        <v>18</v>
      </c>
      <c r="D37" s="14" t="s">
        <v>23</v>
      </c>
      <c r="E37" s="14" t="s">
        <v>87</v>
      </c>
      <c r="F37" s="14" t="s">
        <v>152</v>
      </c>
      <c r="G37" s="114">
        <v>599.5709499999999</v>
      </c>
    </row>
    <row r="38" spans="1:7" s="27" customFormat="1" ht="15" customHeight="1">
      <c r="A38" s="17" t="s">
        <v>155</v>
      </c>
      <c r="B38" s="14">
        <v>860</v>
      </c>
      <c r="C38" s="14" t="s">
        <v>18</v>
      </c>
      <c r="D38" s="14" t="s">
        <v>23</v>
      </c>
      <c r="E38" s="14" t="s">
        <v>87</v>
      </c>
      <c r="F38" s="14" t="s">
        <v>153</v>
      </c>
      <c r="G38" s="121">
        <v>181.004</v>
      </c>
    </row>
    <row r="39" spans="1:7" ht="14.25" customHeight="1">
      <c r="A39" s="17" t="s">
        <v>130</v>
      </c>
      <c r="B39" s="14">
        <v>860</v>
      </c>
      <c r="C39" s="14" t="s">
        <v>18</v>
      </c>
      <c r="D39" s="14" t="s">
        <v>23</v>
      </c>
      <c r="E39" s="14" t="s">
        <v>87</v>
      </c>
      <c r="F39" s="14" t="s">
        <v>34</v>
      </c>
      <c r="G39" s="114">
        <v>300.99171</v>
      </c>
    </row>
    <row r="40" spans="1:7" ht="25.5">
      <c r="A40" s="17" t="s">
        <v>119</v>
      </c>
      <c r="B40" s="14">
        <v>860</v>
      </c>
      <c r="C40" s="14" t="s">
        <v>18</v>
      </c>
      <c r="D40" s="14" t="s">
        <v>23</v>
      </c>
      <c r="E40" s="14" t="s">
        <v>87</v>
      </c>
      <c r="F40" s="14" t="s">
        <v>120</v>
      </c>
      <c r="G40" s="121">
        <v>18.747</v>
      </c>
    </row>
    <row r="41" spans="1:7" ht="12.75">
      <c r="A41" s="17" t="s">
        <v>121</v>
      </c>
      <c r="B41" s="14">
        <v>860</v>
      </c>
      <c r="C41" s="14" t="s">
        <v>18</v>
      </c>
      <c r="D41" s="14" t="s">
        <v>23</v>
      </c>
      <c r="E41" s="14" t="s">
        <v>87</v>
      </c>
      <c r="F41" s="14" t="s">
        <v>122</v>
      </c>
      <c r="G41" s="121">
        <v>4.212</v>
      </c>
    </row>
    <row r="42" spans="1:7" ht="12.75">
      <c r="A42" s="17" t="s">
        <v>123</v>
      </c>
      <c r="B42" s="14">
        <v>860</v>
      </c>
      <c r="C42" s="14" t="s">
        <v>18</v>
      </c>
      <c r="D42" s="14" t="s">
        <v>23</v>
      </c>
      <c r="E42" s="14" t="s">
        <v>87</v>
      </c>
      <c r="F42" s="14" t="s">
        <v>124</v>
      </c>
      <c r="G42" s="114">
        <v>1.50696</v>
      </c>
    </row>
    <row r="43" spans="1:7" s="27" customFormat="1" ht="19.5" customHeight="1">
      <c r="A43" s="17" t="s">
        <v>130</v>
      </c>
      <c r="B43" s="14">
        <v>860</v>
      </c>
      <c r="C43" s="14" t="s">
        <v>25</v>
      </c>
      <c r="D43" s="14" t="s">
        <v>129</v>
      </c>
      <c r="E43" s="14" t="s">
        <v>87</v>
      </c>
      <c r="F43" s="14" t="s">
        <v>34</v>
      </c>
      <c r="G43" s="121">
        <v>10.834</v>
      </c>
    </row>
    <row r="44" spans="1:7" ht="12.75">
      <c r="A44" s="17" t="s">
        <v>130</v>
      </c>
      <c r="B44" s="14">
        <v>860</v>
      </c>
      <c r="C44" s="14" t="s">
        <v>25</v>
      </c>
      <c r="D44" s="14" t="s">
        <v>170</v>
      </c>
      <c r="E44" s="14" t="s">
        <v>87</v>
      </c>
      <c r="F44" s="14" t="s">
        <v>34</v>
      </c>
      <c r="G44" s="114">
        <v>13.77</v>
      </c>
    </row>
    <row r="45" spans="1:7" ht="18" customHeight="1">
      <c r="A45" s="17" t="s">
        <v>130</v>
      </c>
      <c r="B45" s="14">
        <v>860</v>
      </c>
      <c r="C45" s="14" t="s">
        <v>92</v>
      </c>
      <c r="D45" s="14" t="s">
        <v>20</v>
      </c>
      <c r="E45" s="14" t="s">
        <v>87</v>
      </c>
      <c r="F45" s="14" t="s">
        <v>34</v>
      </c>
      <c r="G45" s="114">
        <v>316.60336</v>
      </c>
    </row>
    <row r="46" spans="1:7" ht="18" customHeight="1">
      <c r="A46" s="17" t="s">
        <v>130</v>
      </c>
      <c r="B46" s="14">
        <v>860</v>
      </c>
      <c r="C46" s="14" t="s">
        <v>92</v>
      </c>
      <c r="D46" s="14" t="s">
        <v>25</v>
      </c>
      <c r="E46" s="14" t="s">
        <v>87</v>
      </c>
      <c r="F46" s="14" t="s">
        <v>34</v>
      </c>
      <c r="G46" s="114">
        <v>63.974</v>
      </c>
    </row>
    <row r="47" spans="1:7" ht="15.75" customHeight="1">
      <c r="A47" s="17" t="s">
        <v>130</v>
      </c>
      <c r="B47" s="30">
        <v>860</v>
      </c>
      <c r="C47" s="14" t="s">
        <v>26</v>
      </c>
      <c r="D47" s="14" t="s">
        <v>18</v>
      </c>
      <c r="E47" s="14" t="s">
        <v>87</v>
      </c>
      <c r="F47" s="14" t="s">
        <v>34</v>
      </c>
      <c r="G47" s="121">
        <v>1415.03778</v>
      </c>
    </row>
    <row r="48" spans="1:7" ht="15.75" customHeight="1">
      <c r="A48" s="17" t="s">
        <v>130</v>
      </c>
      <c r="B48" s="30">
        <v>860</v>
      </c>
      <c r="C48" s="14" t="s">
        <v>26</v>
      </c>
      <c r="D48" s="14" t="s">
        <v>21</v>
      </c>
      <c r="E48" s="14" t="s">
        <v>87</v>
      </c>
      <c r="F48" s="14" t="s">
        <v>34</v>
      </c>
      <c r="G48" s="121">
        <v>13.002</v>
      </c>
    </row>
    <row r="49" spans="1:7" ht="14.25" customHeight="1">
      <c r="A49" s="49"/>
      <c r="B49" s="49"/>
      <c r="C49" s="49"/>
      <c r="D49" s="49"/>
      <c r="E49" s="49"/>
      <c r="F49" s="49"/>
      <c r="G49" s="49"/>
    </row>
    <row r="50" ht="13.5" customHeight="1">
      <c r="G50" s="50"/>
    </row>
    <row r="51" ht="12.75">
      <c r="G51" s="50"/>
    </row>
  </sheetData>
  <sheetProtection/>
  <autoFilter ref="A11:G48">
    <sortState ref="A12:G51">
      <sortCondition sortBy="value" ref="E12:E51"/>
    </sortState>
  </autoFilter>
  <mergeCells count="8">
    <mergeCell ref="A7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2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44.625" style="3" customWidth="1"/>
    <col min="2" max="2" width="6.875" style="3" customWidth="1"/>
    <col min="3" max="3" width="5.75390625" style="3" customWidth="1"/>
    <col min="4" max="4" width="6.375" style="3" customWidth="1"/>
    <col min="5" max="5" width="12.00390625" style="3" customWidth="1"/>
    <col min="6" max="6" width="7.75390625" style="3" customWidth="1"/>
    <col min="7" max="7" width="11.625" style="3" customWidth="1"/>
    <col min="8" max="16384" width="9.125" style="3" customWidth="1"/>
  </cols>
  <sheetData>
    <row r="1" ht="12.75" customHeight="1">
      <c r="G1" s="1" t="s">
        <v>38</v>
      </c>
    </row>
    <row r="2" ht="15">
      <c r="G2" s="1" t="s">
        <v>32</v>
      </c>
    </row>
    <row r="3" ht="12.75" customHeight="1">
      <c r="G3" s="1" t="s">
        <v>95</v>
      </c>
    </row>
    <row r="4" spans="1:7" ht="15">
      <c r="A4" s="5"/>
      <c r="G4" s="1" t="s">
        <v>73</v>
      </c>
    </row>
    <row r="5" spans="1:7" ht="12.75" customHeight="1">
      <c r="A5" s="6"/>
      <c r="G5" s="1" t="s">
        <v>105</v>
      </c>
    </row>
    <row r="6" spans="1:7" ht="15">
      <c r="A6" s="7"/>
      <c r="F6" s="5"/>
      <c r="G6" s="1" t="s">
        <v>139</v>
      </c>
    </row>
    <row r="7" spans="1:6" ht="15">
      <c r="A7" s="7"/>
      <c r="B7" s="1"/>
      <c r="F7" s="5"/>
    </row>
    <row r="8" spans="1:7" ht="12.75" customHeight="1">
      <c r="A8" s="122" t="s">
        <v>107</v>
      </c>
      <c r="B8" s="122"/>
      <c r="C8" s="122"/>
      <c r="D8" s="122"/>
      <c r="E8" s="122"/>
      <c r="F8" s="122"/>
      <c r="G8" s="122"/>
    </row>
    <row r="9" spans="1:7" ht="12.75" customHeight="1">
      <c r="A9" s="122"/>
      <c r="B9" s="122"/>
      <c r="C9" s="122"/>
      <c r="D9" s="122"/>
      <c r="E9" s="122"/>
      <c r="F9" s="122"/>
      <c r="G9" s="122"/>
    </row>
    <row r="10" spans="1:7" ht="12.75" customHeight="1">
      <c r="A10" s="8"/>
      <c r="B10" s="9"/>
      <c r="G10" s="11" t="s">
        <v>2</v>
      </c>
    </row>
    <row r="11" spans="1:7" ht="12.75" customHeight="1">
      <c r="A11" s="128" t="s">
        <v>12</v>
      </c>
      <c r="B11" s="124" t="s">
        <v>13</v>
      </c>
      <c r="C11" s="124" t="s">
        <v>14</v>
      </c>
      <c r="D11" s="124" t="s">
        <v>15</v>
      </c>
      <c r="E11" s="124" t="s">
        <v>16</v>
      </c>
      <c r="F11" s="124" t="s">
        <v>17</v>
      </c>
      <c r="G11" s="129" t="s">
        <v>1</v>
      </c>
    </row>
    <row r="12" spans="1:7" ht="12.75">
      <c r="A12" s="128"/>
      <c r="B12" s="124"/>
      <c r="C12" s="124"/>
      <c r="D12" s="124"/>
      <c r="E12" s="124"/>
      <c r="F12" s="124"/>
      <c r="G12" s="129"/>
    </row>
    <row r="13" spans="1:7" ht="27" customHeight="1">
      <c r="A13" s="15" t="s">
        <v>96</v>
      </c>
      <c r="B13" s="14" t="s">
        <v>54</v>
      </c>
      <c r="C13" s="19"/>
      <c r="D13" s="19"/>
      <c r="E13" s="19"/>
      <c r="F13" s="14"/>
      <c r="G13" s="77"/>
    </row>
    <row r="14" spans="1:7" s="4" customFormat="1" ht="12.75">
      <c r="A14" s="34" t="s">
        <v>7</v>
      </c>
      <c r="B14" s="35">
        <v>860</v>
      </c>
      <c r="C14" s="28" t="s">
        <v>18</v>
      </c>
      <c r="D14" s="28"/>
      <c r="E14" s="28"/>
      <c r="F14" s="28"/>
      <c r="G14" s="78">
        <f>G15+G22+G29+G34</f>
        <v>3274.6757199999997</v>
      </c>
    </row>
    <row r="15" spans="1:7" s="4" customFormat="1" ht="38.25">
      <c r="A15" s="16" t="s">
        <v>19</v>
      </c>
      <c r="B15" s="19">
        <v>860</v>
      </c>
      <c r="C15" s="19" t="s">
        <v>18</v>
      </c>
      <c r="D15" s="19" t="s">
        <v>20</v>
      </c>
      <c r="E15" s="19"/>
      <c r="F15" s="19"/>
      <c r="G15" s="76">
        <f>G16</f>
        <v>545.44237</v>
      </c>
    </row>
    <row r="16" spans="1:7" s="4" customFormat="1" ht="12.75">
      <c r="A16" s="31" t="s">
        <v>125</v>
      </c>
      <c r="B16" s="29">
        <v>860</v>
      </c>
      <c r="C16" s="14" t="s">
        <v>18</v>
      </c>
      <c r="D16" s="14" t="s">
        <v>20</v>
      </c>
      <c r="E16" s="51" t="s">
        <v>126</v>
      </c>
      <c r="F16" s="51"/>
      <c r="G16" s="75">
        <f>G17</f>
        <v>545.44237</v>
      </c>
    </row>
    <row r="17" spans="1:7" ht="25.5">
      <c r="A17" s="17" t="s">
        <v>42</v>
      </c>
      <c r="B17" s="14">
        <v>860</v>
      </c>
      <c r="C17" s="14" t="s">
        <v>18</v>
      </c>
      <c r="D17" s="14" t="s">
        <v>20</v>
      </c>
      <c r="E17" s="14" t="s">
        <v>77</v>
      </c>
      <c r="F17" s="14"/>
      <c r="G17" s="75">
        <f>G18</f>
        <v>545.44237</v>
      </c>
    </row>
    <row r="18" spans="1:7" s="4" customFormat="1" ht="12.75">
      <c r="A18" s="17" t="s">
        <v>78</v>
      </c>
      <c r="B18" s="14" t="s">
        <v>54</v>
      </c>
      <c r="C18" s="14" t="s">
        <v>18</v>
      </c>
      <c r="D18" s="14" t="s">
        <v>20</v>
      </c>
      <c r="E18" s="14" t="s">
        <v>79</v>
      </c>
      <c r="F18" s="14"/>
      <c r="G18" s="75">
        <f>G19</f>
        <v>545.44237</v>
      </c>
    </row>
    <row r="19" spans="1:7" ht="27" customHeight="1">
      <c r="A19" s="17" t="s">
        <v>43</v>
      </c>
      <c r="B19" s="14">
        <v>860</v>
      </c>
      <c r="C19" s="14" t="s">
        <v>18</v>
      </c>
      <c r="D19" s="14" t="s">
        <v>20</v>
      </c>
      <c r="E19" s="14" t="s">
        <v>80</v>
      </c>
      <c r="F19" s="14"/>
      <c r="G19" s="75">
        <f>G20+G21</f>
        <v>545.44237</v>
      </c>
    </row>
    <row r="20" spans="1:7" ht="24.75" customHeight="1">
      <c r="A20" s="17" t="s">
        <v>74</v>
      </c>
      <c r="B20" s="14">
        <v>860</v>
      </c>
      <c r="C20" s="14" t="s">
        <v>18</v>
      </c>
      <c r="D20" s="14" t="s">
        <v>20</v>
      </c>
      <c r="E20" s="14" t="s">
        <v>80</v>
      </c>
      <c r="F20" s="14" t="s">
        <v>33</v>
      </c>
      <c r="G20" s="98">
        <v>419.44737</v>
      </c>
    </row>
    <row r="21" spans="1:7" ht="44.25" customHeight="1">
      <c r="A21" s="17" t="s">
        <v>76</v>
      </c>
      <c r="B21" s="14">
        <v>860</v>
      </c>
      <c r="C21" s="14" t="s">
        <v>18</v>
      </c>
      <c r="D21" s="14" t="s">
        <v>20</v>
      </c>
      <c r="E21" s="14" t="s">
        <v>80</v>
      </c>
      <c r="F21" s="14" t="s">
        <v>75</v>
      </c>
      <c r="G21" s="98">
        <v>125.995</v>
      </c>
    </row>
    <row r="22" spans="1:7" s="4" customFormat="1" ht="51">
      <c r="A22" s="16" t="s">
        <v>8</v>
      </c>
      <c r="B22" s="19">
        <v>860</v>
      </c>
      <c r="C22" s="19" t="s">
        <v>18</v>
      </c>
      <c r="D22" s="19" t="s">
        <v>21</v>
      </c>
      <c r="E22" s="19"/>
      <c r="F22" s="19"/>
      <c r="G22" s="76">
        <f>G23</f>
        <v>1443.5337299999999</v>
      </c>
    </row>
    <row r="23" spans="1:7" s="4" customFormat="1" ht="12.75">
      <c r="A23" s="31" t="s">
        <v>125</v>
      </c>
      <c r="B23" s="29">
        <v>860</v>
      </c>
      <c r="C23" s="14" t="s">
        <v>18</v>
      </c>
      <c r="D23" s="14" t="s">
        <v>21</v>
      </c>
      <c r="E23" s="51" t="s">
        <v>126</v>
      </c>
      <c r="F23" s="14"/>
      <c r="G23" s="75">
        <f>G24</f>
        <v>1443.5337299999999</v>
      </c>
    </row>
    <row r="24" spans="1:7" ht="25.5">
      <c r="A24" s="17" t="s">
        <v>42</v>
      </c>
      <c r="B24" s="14">
        <v>860</v>
      </c>
      <c r="C24" s="14" t="s">
        <v>18</v>
      </c>
      <c r="D24" s="14" t="s">
        <v>21</v>
      </c>
      <c r="E24" s="14" t="s">
        <v>77</v>
      </c>
      <c r="F24" s="14"/>
      <c r="G24" s="75">
        <f>G25</f>
        <v>1443.5337299999999</v>
      </c>
    </row>
    <row r="25" spans="1:7" s="4" customFormat="1" ht="12.75">
      <c r="A25" s="17" t="s">
        <v>78</v>
      </c>
      <c r="B25" s="14" t="s">
        <v>54</v>
      </c>
      <c r="C25" s="14" t="s">
        <v>18</v>
      </c>
      <c r="D25" s="14" t="s">
        <v>21</v>
      </c>
      <c r="E25" s="14" t="s">
        <v>79</v>
      </c>
      <c r="F25" s="14"/>
      <c r="G25" s="75">
        <f>G26</f>
        <v>1443.5337299999999</v>
      </c>
    </row>
    <row r="26" spans="1:7" ht="25.5">
      <c r="A26" s="17" t="s">
        <v>44</v>
      </c>
      <c r="B26" s="14">
        <v>860</v>
      </c>
      <c r="C26" s="14" t="s">
        <v>18</v>
      </c>
      <c r="D26" s="14" t="s">
        <v>21</v>
      </c>
      <c r="E26" s="14" t="s">
        <v>81</v>
      </c>
      <c r="F26" s="14"/>
      <c r="G26" s="75">
        <f>G27+G28</f>
        <v>1443.5337299999999</v>
      </c>
    </row>
    <row r="27" spans="1:7" ht="27" customHeight="1">
      <c r="A27" s="17" t="s">
        <v>74</v>
      </c>
      <c r="B27" s="14">
        <v>860</v>
      </c>
      <c r="C27" s="14" t="s">
        <v>18</v>
      </c>
      <c r="D27" s="14" t="s">
        <v>21</v>
      </c>
      <c r="E27" s="14" t="s">
        <v>81</v>
      </c>
      <c r="F27" s="14" t="s">
        <v>33</v>
      </c>
      <c r="G27" s="98">
        <v>1110.31973</v>
      </c>
    </row>
    <row r="28" spans="1:7" ht="38.25" customHeight="1">
      <c r="A28" s="17" t="s">
        <v>76</v>
      </c>
      <c r="B28" s="14">
        <v>860</v>
      </c>
      <c r="C28" s="14" t="s">
        <v>18</v>
      </c>
      <c r="D28" s="14" t="s">
        <v>21</v>
      </c>
      <c r="E28" s="14" t="s">
        <v>81</v>
      </c>
      <c r="F28" s="14" t="s">
        <v>75</v>
      </c>
      <c r="G28" s="98">
        <v>333.214</v>
      </c>
    </row>
    <row r="29" spans="1:7" s="4" customFormat="1" ht="51">
      <c r="A29" s="16" t="s">
        <v>47</v>
      </c>
      <c r="B29" s="19">
        <v>860</v>
      </c>
      <c r="C29" s="19" t="s">
        <v>18</v>
      </c>
      <c r="D29" s="19" t="s">
        <v>22</v>
      </c>
      <c r="E29" s="19"/>
      <c r="F29" s="19"/>
      <c r="G29" s="99">
        <f>G30</f>
        <v>31.992</v>
      </c>
    </row>
    <row r="30" spans="1:7" s="4" customFormat="1" ht="12.75">
      <c r="A30" s="31" t="s">
        <v>125</v>
      </c>
      <c r="B30" s="29">
        <v>860</v>
      </c>
      <c r="C30" s="14" t="s">
        <v>18</v>
      </c>
      <c r="D30" s="14" t="s">
        <v>22</v>
      </c>
      <c r="E30" s="51" t="s">
        <v>126</v>
      </c>
      <c r="F30" s="14"/>
      <c r="G30" s="98">
        <f>G31</f>
        <v>31.992</v>
      </c>
    </row>
    <row r="31" spans="1:7" ht="63.75">
      <c r="A31" s="17" t="s">
        <v>46</v>
      </c>
      <c r="B31" s="14">
        <v>860</v>
      </c>
      <c r="C31" s="14" t="s">
        <v>18</v>
      </c>
      <c r="D31" s="14" t="s">
        <v>22</v>
      </c>
      <c r="E31" s="14" t="s">
        <v>82</v>
      </c>
      <c r="F31" s="14"/>
      <c r="G31" s="98">
        <f>G32</f>
        <v>31.992</v>
      </c>
    </row>
    <row r="32" spans="1:7" ht="25.5">
      <c r="A32" s="20" t="s">
        <v>72</v>
      </c>
      <c r="B32" s="14">
        <v>860</v>
      </c>
      <c r="C32" s="14" t="s">
        <v>18</v>
      </c>
      <c r="D32" s="14" t="s">
        <v>22</v>
      </c>
      <c r="E32" s="14" t="s">
        <v>83</v>
      </c>
      <c r="F32" s="14"/>
      <c r="G32" s="98">
        <f>G33</f>
        <v>31.992</v>
      </c>
    </row>
    <row r="33" spans="1:7" ht="12.75">
      <c r="A33" s="17" t="s">
        <v>5</v>
      </c>
      <c r="B33" s="14">
        <v>860</v>
      </c>
      <c r="C33" s="14" t="s">
        <v>18</v>
      </c>
      <c r="D33" s="14" t="s">
        <v>22</v>
      </c>
      <c r="E33" s="14" t="s">
        <v>83</v>
      </c>
      <c r="F33" s="14" t="s">
        <v>36</v>
      </c>
      <c r="G33" s="98">
        <v>31.992</v>
      </c>
    </row>
    <row r="34" spans="1:7" s="4" customFormat="1" ht="12.75">
      <c r="A34" s="16" t="s">
        <v>9</v>
      </c>
      <c r="B34" s="19">
        <v>860</v>
      </c>
      <c r="C34" s="19" t="s">
        <v>18</v>
      </c>
      <c r="D34" s="19" t="s">
        <v>23</v>
      </c>
      <c r="E34" s="19"/>
      <c r="F34" s="19"/>
      <c r="G34" s="76">
        <f>G35+G41</f>
        <v>1253.70762</v>
      </c>
    </row>
    <row r="35" spans="1:7" s="54" customFormat="1" ht="30" customHeight="1">
      <c r="A35" s="71" t="s">
        <v>144</v>
      </c>
      <c r="B35" s="40" t="s">
        <v>54</v>
      </c>
      <c r="C35" s="40" t="s">
        <v>18</v>
      </c>
      <c r="D35" s="40" t="s">
        <v>23</v>
      </c>
      <c r="E35" s="72" t="s">
        <v>145</v>
      </c>
      <c r="F35" s="40"/>
      <c r="G35" s="73">
        <f>G36</f>
        <v>27.674999999999997</v>
      </c>
    </row>
    <row r="36" spans="1:7" s="4" customFormat="1" ht="25.5">
      <c r="A36" s="74" t="s">
        <v>146</v>
      </c>
      <c r="B36" s="14" t="s">
        <v>54</v>
      </c>
      <c r="C36" s="14" t="s">
        <v>18</v>
      </c>
      <c r="D36" s="14" t="s">
        <v>23</v>
      </c>
      <c r="E36" s="52" t="s">
        <v>147</v>
      </c>
      <c r="F36" s="14"/>
      <c r="G36" s="75">
        <f>G37</f>
        <v>27.674999999999997</v>
      </c>
    </row>
    <row r="37" spans="1:7" s="4" customFormat="1" ht="25.5">
      <c r="A37" s="74" t="s">
        <v>148</v>
      </c>
      <c r="B37" s="14" t="s">
        <v>54</v>
      </c>
      <c r="C37" s="14" t="s">
        <v>18</v>
      </c>
      <c r="D37" s="14" t="s">
        <v>23</v>
      </c>
      <c r="E37" s="52" t="s">
        <v>149</v>
      </c>
      <c r="F37" s="14"/>
      <c r="G37" s="75">
        <f>G38</f>
        <v>27.674999999999997</v>
      </c>
    </row>
    <row r="38" spans="1:7" s="4" customFormat="1" ht="25.5">
      <c r="A38" s="74" t="s">
        <v>150</v>
      </c>
      <c r="B38" s="14" t="s">
        <v>54</v>
      </c>
      <c r="C38" s="14" t="s">
        <v>18</v>
      </c>
      <c r="D38" s="14" t="s">
        <v>23</v>
      </c>
      <c r="E38" s="52" t="s">
        <v>151</v>
      </c>
      <c r="F38" s="14"/>
      <c r="G38" s="75">
        <f>G39+G40</f>
        <v>27.674999999999997</v>
      </c>
    </row>
    <row r="39" spans="1:7" s="4" customFormat="1" ht="25.5" customHeight="1">
      <c r="A39" s="17" t="s">
        <v>154</v>
      </c>
      <c r="B39" s="14" t="s">
        <v>54</v>
      </c>
      <c r="C39" s="14" t="s">
        <v>18</v>
      </c>
      <c r="D39" s="14" t="s">
        <v>23</v>
      </c>
      <c r="E39" s="52" t="s">
        <v>151</v>
      </c>
      <c r="F39" s="14" t="s">
        <v>152</v>
      </c>
      <c r="G39" s="98">
        <v>21.255</v>
      </c>
    </row>
    <row r="40" spans="1:7" s="4" customFormat="1" ht="39.75" customHeight="1">
      <c r="A40" s="17" t="s">
        <v>155</v>
      </c>
      <c r="B40" s="14" t="s">
        <v>54</v>
      </c>
      <c r="C40" s="14" t="s">
        <v>18</v>
      </c>
      <c r="D40" s="14" t="s">
        <v>23</v>
      </c>
      <c r="E40" s="52" t="s">
        <v>151</v>
      </c>
      <c r="F40" s="14" t="s">
        <v>153</v>
      </c>
      <c r="G40" s="98">
        <v>6.42</v>
      </c>
    </row>
    <row r="41" spans="1:7" s="4" customFormat="1" ht="12.75">
      <c r="A41" s="31" t="s">
        <v>125</v>
      </c>
      <c r="B41" s="29">
        <v>860</v>
      </c>
      <c r="C41" s="14" t="s">
        <v>18</v>
      </c>
      <c r="D41" s="14" t="s">
        <v>23</v>
      </c>
      <c r="E41" s="51" t="s">
        <v>126</v>
      </c>
      <c r="F41" s="14"/>
      <c r="G41" s="75">
        <f>G42</f>
        <v>1226.03262</v>
      </c>
    </row>
    <row r="42" spans="1:7" ht="25.5">
      <c r="A42" s="17" t="s">
        <v>41</v>
      </c>
      <c r="B42" s="14" t="s">
        <v>54</v>
      </c>
      <c r="C42" s="14" t="s">
        <v>18</v>
      </c>
      <c r="D42" s="14" t="s">
        <v>23</v>
      </c>
      <c r="E42" s="14" t="s">
        <v>84</v>
      </c>
      <c r="F42" s="14"/>
      <c r="G42" s="75">
        <f>G43+G46</f>
        <v>1226.03262</v>
      </c>
    </row>
    <row r="43" spans="1:7" ht="38.25">
      <c r="A43" s="74" t="s">
        <v>167</v>
      </c>
      <c r="B43" s="14" t="s">
        <v>54</v>
      </c>
      <c r="C43" s="14" t="s">
        <v>18</v>
      </c>
      <c r="D43" s="14" t="s">
        <v>23</v>
      </c>
      <c r="E43" s="14" t="s">
        <v>168</v>
      </c>
      <c r="F43" s="14"/>
      <c r="G43" s="98">
        <f>G44</f>
        <v>120</v>
      </c>
    </row>
    <row r="44" spans="1:7" ht="12.75">
      <c r="A44" s="17" t="s">
        <v>130</v>
      </c>
      <c r="B44" s="14" t="s">
        <v>54</v>
      </c>
      <c r="C44" s="14" t="s">
        <v>18</v>
      </c>
      <c r="D44" s="14" t="s">
        <v>23</v>
      </c>
      <c r="E44" s="14" t="s">
        <v>168</v>
      </c>
      <c r="F44" s="14" t="s">
        <v>34</v>
      </c>
      <c r="G44" s="98">
        <v>120</v>
      </c>
    </row>
    <row r="45" spans="1:7" ht="12.75">
      <c r="A45" s="17" t="s">
        <v>85</v>
      </c>
      <c r="B45" s="14" t="s">
        <v>54</v>
      </c>
      <c r="C45" s="14" t="s">
        <v>18</v>
      </c>
      <c r="D45" s="14" t="s">
        <v>23</v>
      </c>
      <c r="E45" s="14" t="s">
        <v>86</v>
      </c>
      <c r="F45" s="14"/>
      <c r="G45" s="75">
        <f>G46</f>
        <v>1106.03262</v>
      </c>
    </row>
    <row r="46" spans="1:7" ht="25.5">
      <c r="A46" s="17" t="s">
        <v>45</v>
      </c>
      <c r="B46" s="14">
        <v>860</v>
      </c>
      <c r="C46" s="14" t="s">
        <v>18</v>
      </c>
      <c r="D46" s="14" t="s">
        <v>23</v>
      </c>
      <c r="E46" s="14" t="s">
        <v>87</v>
      </c>
      <c r="F46" s="14"/>
      <c r="G46" s="75">
        <f>SUM(G47:G52)</f>
        <v>1106.03262</v>
      </c>
    </row>
    <row r="47" spans="1:7" ht="15.75" customHeight="1">
      <c r="A47" s="17" t="s">
        <v>154</v>
      </c>
      <c r="B47" s="14">
        <v>860</v>
      </c>
      <c r="C47" s="14" t="s">
        <v>18</v>
      </c>
      <c r="D47" s="14" t="s">
        <v>23</v>
      </c>
      <c r="E47" s="14" t="s">
        <v>87</v>
      </c>
      <c r="F47" s="14" t="s">
        <v>152</v>
      </c>
      <c r="G47" s="98">
        <v>599.5709499999999</v>
      </c>
    </row>
    <row r="48" spans="1:7" ht="38.25" customHeight="1">
      <c r="A48" s="17" t="s">
        <v>155</v>
      </c>
      <c r="B48" s="14">
        <v>860</v>
      </c>
      <c r="C48" s="14" t="s">
        <v>18</v>
      </c>
      <c r="D48" s="14" t="s">
        <v>23</v>
      </c>
      <c r="E48" s="14" t="s">
        <v>87</v>
      </c>
      <c r="F48" s="14" t="s">
        <v>153</v>
      </c>
      <c r="G48" s="98">
        <v>181.004</v>
      </c>
    </row>
    <row r="49" spans="1:7" ht="18.75" customHeight="1">
      <c r="A49" s="17" t="s">
        <v>130</v>
      </c>
      <c r="B49" s="14">
        <v>860</v>
      </c>
      <c r="C49" s="14" t="s">
        <v>18</v>
      </c>
      <c r="D49" s="14" t="s">
        <v>23</v>
      </c>
      <c r="E49" s="14" t="s">
        <v>87</v>
      </c>
      <c r="F49" s="14" t="s">
        <v>34</v>
      </c>
      <c r="G49" s="98">
        <v>300.99171</v>
      </c>
    </row>
    <row r="50" spans="1:7" ht="26.25" customHeight="1">
      <c r="A50" s="17" t="s">
        <v>119</v>
      </c>
      <c r="B50" s="14">
        <v>860</v>
      </c>
      <c r="C50" s="14" t="s">
        <v>18</v>
      </c>
      <c r="D50" s="14" t="s">
        <v>23</v>
      </c>
      <c r="E50" s="14" t="s">
        <v>87</v>
      </c>
      <c r="F50" s="14" t="s">
        <v>120</v>
      </c>
      <c r="G50" s="98">
        <v>18.747</v>
      </c>
    </row>
    <row r="51" spans="1:7" ht="15" customHeight="1">
      <c r="A51" s="17" t="s">
        <v>121</v>
      </c>
      <c r="B51" s="14">
        <v>860</v>
      </c>
      <c r="C51" s="14" t="s">
        <v>18</v>
      </c>
      <c r="D51" s="14" t="s">
        <v>23</v>
      </c>
      <c r="E51" s="14" t="s">
        <v>87</v>
      </c>
      <c r="F51" s="14" t="s">
        <v>122</v>
      </c>
      <c r="G51" s="98">
        <v>4.212</v>
      </c>
    </row>
    <row r="52" spans="1:7" ht="14.25" customHeight="1">
      <c r="A52" s="17" t="s">
        <v>123</v>
      </c>
      <c r="B52" s="14">
        <v>860</v>
      </c>
      <c r="C52" s="14" t="s">
        <v>18</v>
      </c>
      <c r="D52" s="14" t="s">
        <v>23</v>
      </c>
      <c r="E52" s="14" t="s">
        <v>87</v>
      </c>
      <c r="F52" s="14" t="s">
        <v>124</v>
      </c>
      <c r="G52" s="98">
        <v>1.50696</v>
      </c>
    </row>
    <row r="53" spans="1:7" s="4" customFormat="1" ht="12.75">
      <c r="A53" s="36" t="s">
        <v>24</v>
      </c>
      <c r="B53" s="28">
        <v>860</v>
      </c>
      <c r="C53" s="28" t="s">
        <v>20</v>
      </c>
      <c r="D53" s="28"/>
      <c r="E53" s="28"/>
      <c r="F53" s="28"/>
      <c r="G53" s="78">
        <f>G54</f>
        <v>275.4</v>
      </c>
    </row>
    <row r="54" spans="1:7" s="4" customFormat="1" ht="12.75">
      <c r="A54" s="18" t="s">
        <v>10</v>
      </c>
      <c r="B54" s="29">
        <v>860</v>
      </c>
      <c r="C54" s="14" t="s">
        <v>20</v>
      </c>
      <c r="D54" s="14" t="s">
        <v>25</v>
      </c>
      <c r="E54" s="14"/>
      <c r="F54" s="14"/>
      <c r="G54" s="75">
        <f>G55</f>
        <v>275.4</v>
      </c>
    </row>
    <row r="55" spans="1:7" s="4" customFormat="1" ht="12.75">
      <c r="A55" s="31" t="s">
        <v>125</v>
      </c>
      <c r="B55" s="29">
        <v>860</v>
      </c>
      <c r="C55" s="14" t="s">
        <v>20</v>
      </c>
      <c r="D55" s="14" t="s">
        <v>25</v>
      </c>
      <c r="E55" s="51" t="s">
        <v>126</v>
      </c>
      <c r="F55" s="14"/>
      <c r="G55" s="75">
        <f>G56</f>
        <v>275.4</v>
      </c>
    </row>
    <row r="56" spans="1:7" ht="12.75">
      <c r="A56" s="18" t="s">
        <v>88</v>
      </c>
      <c r="B56" s="29">
        <v>860</v>
      </c>
      <c r="C56" s="14" t="s">
        <v>20</v>
      </c>
      <c r="D56" s="14" t="s">
        <v>25</v>
      </c>
      <c r="E56" s="14" t="s">
        <v>89</v>
      </c>
      <c r="F56" s="14"/>
      <c r="G56" s="75">
        <f>G57</f>
        <v>275.4</v>
      </c>
    </row>
    <row r="57" spans="1:7" ht="25.5" customHeight="1">
      <c r="A57" s="18" t="s">
        <v>35</v>
      </c>
      <c r="B57" s="29">
        <v>860</v>
      </c>
      <c r="C57" s="14" t="s">
        <v>20</v>
      </c>
      <c r="D57" s="14" t="s">
        <v>25</v>
      </c>
      <c r="E57" s="14" t="s">
        <v>90</v>
      </c>
      <c r="F57" s="14"/>
      <c r="G57" s="75">
        <f>SUM(G58:G60)</f>
        <v>275.4</v>
      </c>
    </row>
    <row r="58" spans="1:7" ht="26.25" customHeight="1">
      <c r="A58" s="17" t="s">
        <v>74</v>
      </c>
      <c r="B58" s="29">
        <v>860</v>
      </c>
      <c r="C58" s="14" t="s">
        <v>20</v>
      </c>
      <c r="D58" s="14" t="s">
        <v>25</v>
      </c>
      <c r="E58" s="14" t="s">
        <v>90</v>
      </c>
      <c r="F58" s="14" t="s">
        <v>33</v>
      </c>
      <c r="G58" s="98">
        <v>203.685</v>
      </c>
    </row>
    <row r="59" spans="1:7" ht="40.5" customHeight="1">
      <c r="A59" s="17" t="s">
        <v>76</v>
      </c>
      <c r="B59" s="29">
        <v>860</v>
      </c>
      <c r="C59" s="14" t="s">
        <v>20</v>
      </c>
      <c r="D59" s="14" t="s">
        <v>25</v>
      </c>
      <c r="E59" s="14" t="s">
        <v>90</v>
      </c>
      <c r="F59" s="14" t="s">
        <v>75</v>
      </c>
      <c r="G59" s="98">
        <v>61.515</v>
      </c>
    </row>
    <row r="60" spans="1:7" ht="20.25" customHeight="1">
      <c r="A60" s="17" t="s">
        <v>130</v>
      </c>
      <c r="B60" s="29">
        <v>860</v>
      </c>
      <c r="C60" s="14" t="s">
        <v>20</v>
      </c>
      <c r="D60" s="14" t="s">
        <v>25</v>
      </c>
      <c r="E60" s="14" t="s">
        <v>90</v>
      </c>
      <c r="F60" s="14" t="s">
        <v>34</v>
      </c>
      <c r="G60" s="98">
        <v>10.2</v>
      </c>
    </row>
    <row r="61" spans="1:7" ht="26.25" customHeight="1">
      <c r="A61" s="34" t="s">
        <v>127</v>
      </c>
      <c r="B61" s="37">
        <v>860</v>
      </c>
      <c r="C61" s="37" t="s">
        <v>25</v>
      </c>
      <c r="D61" s="37"/>
      <c r="E61" s="37"/>
      <c r="F61" s="37"/>
      <c r="G61" s="80">
        <f>G62+G70</f>
        <v>34.604</v>
      </c>
    </row>
    <row r="62" spans="1:7" s="27" customFormat="1" ht="40.5" customHeight="1">
      <c r="A62" s="38" t="s">
        <v>128</v>
      </c>
      <c r="B62" s="39">
        <v>860</v>
      </c>
      <c r="C62" s="40" t="s">
        <v>25</v>
      </c>
      <c r="D62" s="40" t="s">
        <v>129</v>
      </c>
      <c r="E62" s="72"/>
      <c r="F62" s="40"/>
      <c r="G62" s="73">
        <f>G63</f>
        <v>20.834</v>
      </c>
    </row>
    <row r="63" spans="1:7" ht="14.25" customHeight="1">
      <c r="A63" s="31" t="s">
        <v>125</v>
      </c>
      <c r="B63" s="29">
        <v>860</v>
      </c>
      <c r="C63" s="14" t="s">
        <v>25</v>
      </c>
      <c r="D63" s="14" t="s">
        <v>129</v>
      </c>
      <c r="E63" s="51" t="s">
        <v>126</v>
      </c>
      <c r="F63" s="51"/>
      <c r="G63" s="75">
        <f>G65+G69</f>
        <v>20.834</v>
      </c>
    </row>
    <row r="64" spans="1:7" ht="14.25" customHeight="1">
      <c r="A64" s="17" t="s">
        <v>174</v>
      </c>
      <c r="B64" s="29">
        <v>860</v>
      </c>
      <c r="C64" s="14" t="s">
        <v>25</v>
      </c>
      <c r="D64" s="14" t="s">
        <v>129</v>
      </c>
      <c r="E64" s="87" t="s">
        <v>175</v>
      </c>
      <c r="F64" s="14"/>
      <c r="G64" s="98">
        <v>10</v>
      </c>
    </row>
    <row r="65" spans="1:7" ht="14.25" customHeight="1">
      <c r="A65" s="17" t="s">
        <v>130</v>
      </c>
      <c r="B65" s="29">
        <v>860</v>
      </c>
      <c r="C65" s="14" t="s">
        <v>25</v>
      </c>
      <c r="D65" s="14" t="s">
        <v>129</v>
      </c>
      <c r="E65" s="87" t="s">
        <v>175</v>
      </c>
      <c r="F65" s="14" t="s">
        <v>34</v>
      </c>
      <c r="G65" s="98">
        <v>10</v>
      </c>
    </row>
    <row r="66" spans="1:7" ht="27" customHeight="1">
      <c r="A66" s="17" t="s">
        <v>41</v>
      </c>
      <c r="B66" s="29">
        <v>860</v>
      </c>
      <c r="C66" s="14" t="s">
        <v>25</v>
      </c>
      <c r="D66" s="14" t="s">
        <v>129</v>
      </c>
      <c r="E66" s="14" t="s">
        <v>84</v>
      </c>
      <c r="F66" s="14"/>
      <c r="G66" s="98">
        <v>10.834</v>
      </c>
    </row>
    <row r="67" spans="1:7" ht="15" customHeight="1">
      <c r="A67" s="17" t="s">
        <v>85</v>
      </c>
      <c r="B67" s="29">
        <v>860</v>
      </c>
      <c r="C67" s="14" t="s">
        <v>25</v>
      </c>
      <c r="D67" s="14" t="s">
        <v>129</v>
      </c>
      <c r="E67" s="14" t="s">
        <v>86</v>
      </c>
      <c r="F67" s="14"/>
      <c r="G67" s="98">
        <v>10.834</v>
      </c>
    </row>
    <row r="68" spans="1:7" ht="25.5" customHeight="1">
      <c r="A68" s="17" t="s">
        <v>45</v>
      </c>
      <c r="B68" s="14" t="s">
        <v>54</v>
      </c>
      <c r="C68" s="14" t="s">
        <v>25</v>
      </c>
      <c r="D68" s="14" t="s">
        <v>129</v>
      </c>
      <c r="E68" s="14" t="s">
        <v>87</v>
      </c>
      <c r="F68" s="14"/>
      <c r="G68" s="98">
        <v>10.834</v>
      </c>
    </row>
    <row r="69" spans="1:7" ht="16.5" customHeight="1">
      <c r="A69" s="17" t="s">
        <v>130</v>
      </c>
      <c r="B69" s="14">
        <v>860</v>
      </c>
      <c r="C69" s="14" t="s">
        <v>25</v>
      </c>
      <c r="D69" s="14" t="s">
        <v>129</v>
      </c>
      <c r="E69" s="14" t="s">
        <v>87</v>
      </c>
      <c r="F69" s="14" t="s">
        <v>34</v>
      </c>
      <c r="G69" s="98">
        <v>10.834</v>
      </c>
    </row>
    <row r="70" spans="1:7" ht="16.5" customHeight="1">
      <c r="A70" s="38" t="s">
        <v>188</v>
      </c>
      <c r="B70" s="39">
        <v>860</v>
      </c>
      <c r="C70" s="40" t="s">
        <v>25</v>
      </c>
      <c r="D70" s="40" t="s">
        <v>170</v>
      </c>
      <c r="E70" s="72"/>
      <c r="F70" s="40"/>
      <c r="G70" s="100">
        <v>13.77</v>
      </c>
    </row>
    <row r="71" spans="1:7" ht="16.5" customHeight="1">
      <c r="A71" s="31" t="s">
        <v>125</v>
      </c>
      <c r="B71" s="29">
        <v>860</v>
      </c>
      <c r="C71" s="14" t="s">
        <v>25</v>
      </c>
      <c r="D71" s="14" t="s">
        <v>170</v>
      </c>
      <c r="E71" s="51" t="s">
        <v>126</v>
      </c>
      <c r="F71" s="14"/>
      <c r="G71" s="98">
        <v>13.77</v>
      </c>
    </row>
    <row r="72" spans="1:7" ht="16.5" customHeight="1">
      <c r="A72" s="17" t="s">
        <v>41</v>
      </c>
      <c r="B72" s="29">
        <v>860</v>
      </c>
      <c r="C72" s="14" t="s">
        <v>25</v>
      </c>
      <c r="D72" s="14" t="s">
        <v>170</v>
      </c>
      <c r="E72" s="14" t="s">
        <v>84</v>
      </c>
      <c r="F72" s="14"/>
      <c r="G72" s="98">
        <v>13.77</v>
      </c>
    </row>
    <row r="73" spans="1:7" ht="16.5" customHeight="1">
      <c r="A73" s="17" t="s">
        <v>85</v>
      </c>
      <c r="B73" s="29">
        <v>860</v>
      </c>
      <c r="C73" s="14" t="s">
        <v>25</v>
      </c>
      <c r="D73" s="14" t="s">
        <v>170</v>
      </c>
      <c r="E73" s="14" t="s">
        <v>86</v>
      </c>
      <c r="F73" s="14"/>
      <c r="G73" s="98">
        <v>13.77</v>
      </c>
    </row>
    <row r="74" spans="1:7" ht="16.5" customHeight="1">
      <c r="A74" s="17" t="s">
        <v>45</v>
      </c>
      <c r="B74" s="14" t="s">
        <v>54</v>
      </c>
      <c r="C74" s="14" t="s">
        <v>25</v>
      </c>
      <c r="D74" s="14" t="s">
        <v>170</v>
      </c>
      <c r="E74" s="14" t="s">
        <v>87</v>
      </c>
      <c r="F74" s="14"/>
      <c r="G74" s="98">
        <v>13.77</v>
      </c>
    </row>
    <row r="75" spans="1:7" ht="16.5" customHeight="1">
      <c r="A75" s="17" t="s">
        <v>130</v>
      </c>
      <c r="B75" s="14">
        <v>860</v>
      </c>
      <c r="C75" s="14" t="s">
        <v>25</v>
      </c>
      <c r="D75" s="14" t="s">
        <v>170</v>
      </c>
      <c r="E75" s="14" t="s">
        <v>87</v>
      </c>
      <c r="F75" s="14" t="s">
        <v>34</v>
      </c>
      <c r="G75" s="98">
        <v>13.77</v>
      </c>
    </row>
    <row r="76" spans="1:7" ht="15.75" customHeight="1">
      <c r="A76" s="34" t="s">
        <v>156</v>
      </c>
      <c r="B76" s="37">
        <v>860</v>
      </c>
      <c r="C76" s="37" t="s">
        <v>21</v>
      </c>
      <c r="D76" s="37"/>
      <c r="E76" s="37"/>
      <c r="F76" s="37"/>
      <c r="G76" s="80">
        <f>G77</f>
        <v>609</v>
      </c>
    </row>
    <row r="77" spans="1:7" s="27" customFormat="1" ht="18" customHeight="1">
      <c r="A77" s="38" t="s">
        <v>158</v>
      </c>
      <c r="B77" s="39">
        <v>860</v>
      </c>
      <c r="C77" s="40" t="s">
        <v>21</v>
      </c>
      <c r="D77" s="40" t="s">
        <v>129</v>
      </c>
      <c r="E77" s="84"/>
      <c r="F77" s="40"/>
      <c r="G77" s="73">
        <f>G78</f>
        <v>609</v>
      </c>
    </row>
    <row r="78" spans="1:7" ht="40.5" customHeight="1">
      <c r="A78" s="65" t="s">
        <v>159</v>
      </c>
      <c r="B78" s="29">
        <v>860</v>
      </c>
      <c r="C78" s="14" t="s">
        <v>21</v>
      </c>
      <c r="D78" s="14" t="s">
        <v>129</v>
      </c>
      <c r="E78" s="52" t="s">
        <v>160</v>
      </c>
      <c r="F78" s="14"/>
      <c r="G78" s="75">
        <f>G79</f>
        <v>609</v>
      </c>
    </row>
    <row r="79" spans="1:7" ht="24.75" customHeight="1">
      <c r="A79" s="65" t="s">
        <v>161</v>
      </c>
      <c r="B79" s="29">
        <v>860</v>
      </c>
      <c r="C79" s="14" t="s">
        <v>21</v>
      </c>
      <c r="D79" s="14" t="s">
        <v>129</v>
      </c>
      <c r="E79" s="52" t="s">
        <v>162</v>
      </c>
      <c r="F79" s="14"/>
      <c r="G79" s="75">
        <f>G80</f>
        <v>609</v>
      </c>
    </row>
    <row r="80" spans="1:7" ht="24.75" customHeight="1">
      <c r="A80" s="65" t="s">
        <v>163</v>
      </c>
      <c r="B80" s="29">
        <v>860</v>
      </c>
      <c r="C80" s="14" t="s">
        <v>21</v>
      </c>
      <c r="D80" s="14" t="s">
        <v>129</v>
      </c>
      <c r="E80" s="52" t="s">
        <v>164</v>
      </c>
      <c r="F80" s="14"/>
      <c r="G80" s="75">
        <f>G81</f>
        <v>609</v>
      </c>
    </row>
    <row r="81" spans="1:7" ht="15.75" customHeight="1">
      <c r="A81" s="65" t="s">
        <v>165</v>
      </c>
      <c r="B81" s="29">
        <v>860</v>
      </c>
      <c r="C81" s="14" t="s">
        <v>21</v>
      </c>
      <c r="D81" s="14" t="s">
        <v>129</v>
      </c>
      <c r="E81" s="52" t="s">
        <v>166</v>
      </c>
      <c r="F81" s="14"/>
      <c r="G81" s="75">
        <f>G82</f>
        <v>609</v>
      </c>
    </row>
    <row r="82" spans="1:7" ht="24.75" customHeight="1">
      <c r="A82" s="17" t="s">
        <v>130</v>
      </c>
      <c r="B82" s="29">
        <v>860</v>
      </c>
      <c r="C82" s="14" t="s">
        <v>21</v>
      </c>
      <c r="D82" s="14" t="s">
        <v>129</v>
      </c>
      <c r="E82" s="52" t="s">
        <v>166</v>
      </c>
      <c r="F82" s="14" t="s">
        <v>34</v>
      </c>
      <c r="G82" s="98">
        <v>609</v>
      </c>
    </row>
    <row r="83" spans="1:7" s="4" customFormat="1" ht="12.75">
      <c r="A83" s="34" t="s">
        <v>91</v>
      </c>
      <c r="B83" s="37">
        <v>860</v>
      </c>
      <c r="C83" s="37" t="s">
        <v>92</v>
      </c>
      <c r="D83" s="37"/>
      <c r="E83" s="37"/>
      <c r="F83" s="37"/>
      <c r="G83" s="80">
        <f>G84+G102</f>
        <v>1301.94336</v>
      </c>
    </row>
    <row r="84" spans="1:7" s="27" customFormat="1" ht="13.5" customHeight="1">
      <c r="A84" s="38" t="s">
        <v>93</v>
      </c>
      <c r="B84" s="39">
        <v>860</v>
      </c>
      <c r="C84" s="40" t="s">
        <v>92</v>
      </c>
      <c r="D84" s="40" t="s">
        <v>20</v>
      </c>
      <c r="E84" s="40"/>
      <c r="F84" s="40"/>
      <c r="G84" s="81">
        <f>G85+G90</f>
        <v>837.96936</v>
      </c>
    </row>
    <row r="85" spans="1:7" s="27" customFormat="1" ht="50.25" customHeight="1">
      <c r="A85" s="71" t="s">
        <v>189</v>
      </c>
      <c r="B85" s="39">
        <v>860</v>
      </c>
      <c r="C85" s="40" t="s">
        <v>92</v>
      </c>
      <c r="D85" s="40" t="s">
        <v>20</v>
      </c>
      <c r="E85" s="131" t="s">
        <v>190</v>
      </c>
      <c r="F85" s="40"/>
      <c r="G85" s="81">
        <v>254.366</v>
      </c>
    </row>
    <row r="86" spans="1:7" s="27" customFormat="1" ht="13.5" customHeight="1">
      <c r="A86" s="74" t="s">
        <v>191</v>
      </c>
      <c r="B86" s="29">
        <v>860</v>
      </c>
      <c r="C86" s="14" t="s">
        <v>92</v>
      </c>
      <c r="D86" s="14" t="s">
        <v>20</v>
      </c>
      <c r="E86" s="101" t="s">
        <v>192</v>
      </c>
      <c r="F86" s="14"/>
      <c r="G86" s="77">
        <v>254.366</v>
      </c>
    </row>
    <row r="87" spans="1:7" s="27" customFormat="1" ht="13.5" customHeight="1">
      <c r="A87" s="74" t="s">
        <v>193</v>
      </c>
      <c r="B87" s="29">
        <v>860</v>
      </c>
      <c r="C87" s="14" t="s">
        <v>92</v>
      </c>
      <c r="D87" s="14" t="s">
        <v>20</v>
      </c>
      <c r="E87" s="101" t="s">
        <v>194</v>
      </c>
      <c r="F87" s="14"/>
      <c r="G87" s="77">
        <v>254.366</v>
      </c>
    </row>
    <row r="88" spans="1:7" s="27" customFormat="1" ht="13.5" customHeight="1">
      <c r="A88" s="74" t="s">
        <v>178</v>
      </c>
      <c r="B88" s="29">
        <v>860</v>
      </c>
      <c r="C88" s="14" t="s">
        <v>92</v>
      </c>
      <c r="D88" s="14" t="s">
        <v>20</v>
      </c>
      <c r="E88" s="101" t="s">
        <v>195</v>
      </c>
      <c r="F88" s="14"/>
      <c r="G88" s="77">
        <v>254.366</v>
      </c>
    </row>
    <row r="89" spans="1:7" s="27" customFormat="1" ht="13.5" customHeight="1">
      <c r="A89" s="17" t="s">
        <v>130</v>
      </c>
      <c r="B89" s="29">
        <v>860</v>
      </c>
      <c r="C89" s="14" t="s">
        <v>92</v>
      </c>
      <c r="D89" s="14" t="s">
        <v>20</v>
      </c>
      <c r="E89" s="102" t="s">
        <v>195</v>
      </c>
      <c r="F89" s="14" t="s">
        <v>34</v>
      </c>
      <c r="G89" s="77">
        <v>254.366</v>
      </c>
    </row>
    <row r="90" spans="1:7" s="27" customFormat="1" ht="13.5" customHeight="1">
      <c r="A90" s="82" t="s">
        <v>125</v>
      </c>
      <c r="B90" s="39">
        <v>860</v>
      </c>
      <c r="C90" s="40" t="s">
        <v>92</v>
      </c>
      <c r="D90" s="40" t="s">
        <v>20</v>
      </c>
      <c r="E90" s="83" t="s">
        <v>126</v>
      </c>
      <c r="F90" s="40"/>
      <c r="G90" s="81">
        <f>G91+G96</f>
        <v>583.6033600000001</v>
      </c>
    </row>
    <row r="91" spans="1:7" s="27" customFormat="1" ht="13.5" customHeight="1">
      <c r="A91" s="74" t="s">
        <v>172</v>
      </c>
      <c r="B91" s="29">
        <v>860</v>
      </c>
      <c r="C91" s="14" t="s">
        <v>92</v>
      </c>
      <c r="D91" s="14" t="s">
        <v>20</v>
      </c>
      <c r="E91" s="101" t="s">
        <v>173</v>
      </c>
      <c r="F91" s="14"/>
      <c r="G91" s="77">
        <f>G93+G95</f>
        <v>168</v>
      </c>
    </row>
    <row r="92" spans="1:7" s="27" customFormat="1" ht="24" customHeight="1">
      <c r="A92" s="74" t="s">
        <v>174</v>
      </c>
      <c r="B92" s="29">
        <v>860</v>
      </c>
      <c r="C92" s="14" t="s">
        <v>92</v>
      </c>
      <c r="D92" s="14" t="s">
        <v>20</v>
      </c>
      <c r="E92" s="52" t="s">
        <v>175</v>
      </c>
      <c r="F92" s="14"/>
      <c r="G92" s="98">
        <v>51.338</v>
      </c>
    </row>
    <row r="93" spans="1:7" s="27" customFormat="1" ht="13.5" customHeight="1">
      <c r="A93" s="17" t="s">
        <v>130</v>
      </c>
      <c r="B93" s="29">
        <v>860</v>
      </c>
      <c r="C93" s="14" t="s">
        <v>92</v>
      </c>
      <c r="D93" s="14" t="s">
        <v>20</v>
      </c>
      <c r="E93" s="52" t="s">
        <v>175</v>
      </c>
      <c r="F93" s="14" t="s">
        <v>34</v>
      </c>
      <c r="G93" s="98">
        <v>51.338</v>
      </c>
    </row>
    <row r="94" spans="1:7" s="27" customFormat="1" ht="25.5" customHeight="1">
      <c r="A94" s="74" t="s">
        <v>196</v>
      </c>
      <c r="B94" s="29">
        <v>860</v>
      </c>
      <c r="C94" s="14" t="s">
        <v>92</v>
      </c>
      <c r="D94" s="14" t="s">
        <v>20</v>
      </c>
      <c r="E94" s="87" t="s">
        <v>197</v>
      </c>
      <c r="F94" s="14"/>
      <c r="G94" s="98">
        <v>116.662</v>
      </c>
    </row>
    <row r="95" spans="1:7" s="27" customFormat="1" ht="13.5" customHeight="1">
      <c r="A95" s="17" t="s">
        <v>130</v>
      </c>
      <c r="B95" s="29">
        <v>860</v>
      </c>
      <c r="C95" s="14" t="s">
        <v>92</v>
      </c>
      <c r="D95" s="14" t="s">
        <v>20</v>
      </c>
      <c r="E95" s="87" t="s">
        <v>197</v>
      </c>
      <c r="F95" s="14" t="s">
        <v>34</v>
      </c>
      <c r="G95" s="98">
        <v>116.662</v>
      </c>
    </row>
    <row r="96" spans="1:7" ht="26.25" customHeight="1">
      <c r="A96" s="38" t="s">
        <v>41</v>
      </c>
      <c r="B96" s="40" t="s">
        <v>54</v>
      </c>
      <c r="C96" s="40" t="s">
        <v>92</v>
      </c>
      <c r="D96" s="40" t="s">
        <v>20</v>
      </c>
      <c r="E96" s="40" t="s">
        <v>84</v>
      </c>
      <c r="F96" s="40"/>
      <c r="G96" s="100">
        <f>G97</f>
        <v>415.60336</v>
      </c>
    </row>
    <row r="97" spans="1:7" ht="14.25" customHeight="1">
      <c r="A97" s="17" t="s">
        <v>85</v>
      </c>
      <c r="B97" s="14" t="s">
        <v>54</v>
      </c>
      <c r="C97" s="14" t="s">
        <v>92</v>
      </c>
      <c r="D97" s="14" t="s">
        <v>20</v>
      </c>
      <c r="E97" s="14" t="s">
        <v>86</v>
      </c>
      <c r="F97" s="14"/>
      <c r="G97" s="98">
        <f>G99+G101</f>
        <v>415.60336</v>
      </c>
    </row>
    <row r="98" spans="1:7" ht="25.5" customHeight="1">
      <c r="A98" s="74" t="s">
        <v>198</v>
      </c>
      <c r="B98" s="14" t="s">
        <v>54</v>
      </c>
      <c r="C98" s="14" t="s">
        <v>92</v>
      </c>
      <c r="D98" s="14" t="s">
        <v>20</v>
      </c>
      <c r="E98" s="14" t="s">
        <v>199</v>
      </c>
      <c r="F98" s="14"/>
      <c r="G98" s="98">
        <v>99</v>
      </c>
    </row>
    <row r="99" spans="1:7" ht="14.25" customHeight="1">
      <c r="A99" s="17" t="s">
        <v>130</v>
      </c>
      <c r="B99" s="14" t="s">
        <v>54</v>
      </c>
      <c r="C99" s="14" t="s">
        <v>92</v>
      </c>
      <c r="D99" s="14" t="s">
        <v>20</v>
      </c>
      <c r="E99" s="14" t="s">
        <v>199</v>
      </c>
      <c r="F99" s="14" t="s">
        <v>34</v>
      </c>
      <c r="G99" s="98">
        <v>99</v>
      </c>
    </row>
    <row r="100" spans="1:7" ht="24.75" customHeight="1">
      <c r="A100" s="17" t="s">
        <v>45</v>
      </c>
      <c r="B100" s="14" t="s">
        <v>54</v>
      </c>
      <c r="C100" s="14" t="s">
        <v>92</v>
      </c>
      <c r="D100" s="14" t="s">
        <v>20</v>
      </c>
      <c r="E100" s="14" t="s">
        <v>87</v>
      </c>
      <c r="F100" s="14"/>
      <c r="G100" s="98">
        <v>316.60336</v>
      </c>
    </row>
    <row r="101" spans="1:7" ht="16.5" customHeight="1">
      <c r="A101" s="17" t="s">
        <v>130</v>
      </c>
      <c r="B101" s="14">
        <v>860</v>
      </c>
      <c r="C101" s="14" t="s">
        <v>92</v>
      </c>
      <c r="D101" s="14" t="s">
        <v>20</v>
      </c>
      <c r="E101" s="14" t="s">
        <v>87</v>
      </c>
      <c r="F101" s="14" t="s">
        <v>34</v>
      </c>
      <c r="G101" s="98">
        <v>316.60336</v>
      </c>
    </row>
    <row r="102" spans="1:7" s="27" customFormat="1" ht="15" customHeight="1">
      <c r="A102" s="38" t="s">
        <v>97</v>
      </c>
      <c r="B102" s="40" t="s">
        <v>54</v>
      </c>
      <c r="C102" s="40" t="s">
        <v>92</v>
      </c>
      <c r="D102" s="40" t="s">
        <v>25</v>
      </c>
      <c r="E102" s="40"/>
      <c r="F102" s="40"/>
      <c r="G102" s="81">
        <f>G103+G111</f>
        <v>463.974</v>
      </c>
    </row>
    <row r="103" spans="1:7" s="27" customFormat="1" ht="51">
      <c r="A103" s="71" t="s">
        <v>200</v>
      </c>
      <c r="B103" s="40">
        <v>860</v>
      </c>
      <c r="C103" s="84" t="s">
        <v>92</v>
      </c>
      <c r="D103" s="84" t="s">
        <v>25</v>
      </c>
      <c r="E103" s="72" t="s">
        <v>201</v>
      </c>
      <c r="F103" s="40"/>
      <c r="G103" s="81">
        <v>400</v>
      </c>
    </row>
    <row r="104" spans="1:7" s="27" customFormat="1" ht="25.5">
      <c r="A104" s="74" t="s">
        <v>202</v>
      </c>
      <c r="B104" s="14">
        <v>860</v>
      </c>
      <c r="C104" s="87" t="s">
        <v>92</v>
      </c>
      <c r="D104" s="87" t="s">
        <v>25</v>
      </c>
      <c r="E104" s="52" t="s">
        <v>203</v>
      </c>
      <c r="F104" s="14"/>
      <c r="G104" s="77">
        <v>400</v>
      </c>
    </row>
    <row r="105" spans="1:7" s="27" customFormat="1" ht="25.5">
      <c r="A105" s="74" t="s">
        <v>204</v>
      </c>
      <c r="B105" s="14">
        <v>860</v>
      </c>
      <c r="C105" s="87" t="s">
        <v>92</v>
      </c>
      <c r="D105" s="87" t="s">
        <v>25</v>
      </c>
      <c r="E105" s="52" t="s">
        <v>205</v>
      </c>
      <c r="F105" s="14"/>
      <c r="G105" s="77">
        <v>400</v>
      </c>
    </row>
    <row r="106" spans="1:7" s="27" customFormat="1" ht="15" customHeight="1">
      <c r="A106" s="17" t="s">
        <v>130</v>
      </c>
      <c r="B106" s="14">
        <v>860</v>
      </c>
      <c r="C106" s="87" t="s">
        <v>92</v>
      </c>
      <c r="D106" s="87" t="s">
        <v>25</v>
      </c>
      <c r="E106" s="52" t="s">
        <v>205</v>
      </c>
      <c r="F106" s="14" t="s">
        <v>34</v>
      </c>
      <c r="G106" s="77">
        <v>400</v>
      </c>
    </row>
    <row r="107" spans="1:7" s="27" customFormat="1" ht="12.75" customHeight="1">
      <c r="A107" s="82" t="s">
        <v>125</v>
      </c>
      <c r="B107" s="39">
        <v>860</v>
      </c>
      <c r="C107" s="40" t="s">
        <v>92</v>
      </c>
      <c r="D107" s="40" t="s">
        <v>25</v>
      </c>
      <c r="E107" s="83" t="s">
        <v>126</v>
      </c>
      <c r="F107" s="40"/>
      <c r="G107" s="100">
        <v>63.974</v>
      </c>
    </row>
    <row r="108" spans="1:7" s="27" customFormat="1" ht="25.5" customHeight="1">
      <c r="A108" s="17" t="s">
        <v>41</v>
      </c>
      <c r="B108" s="14" t="s">
        <v>54</v>
      </c>
      <c r="C108" s="14" t="s">
        <v>92</v>
      </c>
      <c r="D108" s="14" t="s">
        <v>25</v>
      </c>
      <c r="E108" s="14" t="s">
        <v>84</v>
      </c>
      <c r="F108" s="14"/>
      <c r="G108" s="98">
        <v>63.974</v>
      </c>
    </row>
    <row r="109" spans="1:7" ht="12" customHeight="1">
      <c r="A109" s="17" t="s">
        <v>85</v>
      </c>
      <c r="B109" s="14" t="s">
        <v>54</v>
      </c>
      <c r="C109" s="14" t="s">
        <v>92</v>
      </c>
      <c r="D109" s="14" t="s">
        <v>25</v>
      </c>
      <c r="E109" s="14" t="s">
        <v>86</v>
      </c>
      <c r="F109" s="14"/>
      <c r="G109" s="98">
        <v>63.974</v>
      </c>
    </row>
    <row r="110" spans="1:7" ht="24.75" customHeight="1">
      <c r="A110" s="17" t="s">
        <v>45</v>
      </c>
      <c r="B110" s="14" t="s">
        <v>54</v>
      </c>
      <c r="C110" s="14" t="s">
        <v>92</v>
      </c>
      <c r="D110" s="14" t="s">
        <v>25</v>
      </c>
      <c r="E110" s="14" t="s">
        <v>87</v>
      </c>
      <c r="F110" s="14"/>
      <c r="G110" s="98">
        <v>63.974</v>
      </c>
    </row>
    <row r="111" spans="1:7" ht="14.25" customHeight="1">
      <c r="A111" s="17" t="s">
        <v>130</v>
      </c>
      <c r="B111" s="14">
        <v>860</v>
      </c>
      <c r="C111" s="14" t="s">
        <v>92</v>
      </c>
      <c r="D111" s="14" t="s">
        <v>25</v>
      </c>
      <c r="E111" s="14" t="s">
        <v>87</v>
      </c>
      <c r="F111" s="14" t="s">
        <v>34</v>
      </c>
      <c r="G111" s="98">
        <v>63.974</v>
      </c>
    </row>
    <row r="112" spans="1:7" s="4" customFormat="1" ht="12.75">
      <c r="A112" s="34" t="s">
        <v>31</v>
      </c>
      <c r="B112" s="37">
        <v>860</v>
      </c>
      <c r="C112" s="37" t="s">
        <v>26</v>
      </c>
      <c r="D112" s="37"/>
      <c r="E112" s="37"/>
      <c r="F112" s="37"/>
      <c r="G112" s="80">
        <f>G113+G136</f>
        <v>3570.97599</v>
      </c>
    </row>
    <row r="113" spans="1:7" ht="12.75">
      <c r="A113" s="17" t="s">
        <v>11</v>
      </c>
      <c r="B113" s="30">
        <v>860</v>
      </c>
      <c r="C113" s="14" t="s">
        <v>26</v>
      </c>
      <c r="D113" s="14" t="s">
        <v>18</v>
      </c>
      <c r="E113" s="14"/>
      <c r="F113" s="14"/>
      <c r="G113" s="75">
        <f>G114+G119+G122+G126</f>
        <v>3557.97399</v>
      </c>
    </row>
    <row r="114" spans="1:7" s="27" customFormat="1" ht="38.25">
      <c r="A114" s="38" t="s">
        <v>185</v>
      </c>
      <c r="B114" s="97">
        <v>860</v>
      </c>
      <c r="C114" s="40" t="s">
        <v>26</v>
      </c>
      <c r="D114" s="40" t="s">
        <v>18</v>
      </c>
      <c r="E114" s="40" t="s">
        <v>186</v>
      </c>
      <c r="F114" s="40"/>
      <c r="G114" s="73">
        <v>20</v>
      </c>
    </row>
    <row r="115" spans="1:7" ht="25.5">
      <c r="A115" s="17" t="s">
        <v>183</v>
      </c>
      <c r="B115" s="30">
        <v>860</v>
      </c>
      <c r="C115" s="14" t="s">
        <v>26</v>
      </c>
      <c r="D115" s="14" t="s">
        <v>18</v>
      </c>
      <c r="E115" s="14" t="s">
        <v>184</v>
      </c>
      <c r="F115" s="14"/>
      <c r="G115" s="75">
        <v>20</v>
      </c>
    </row>
    <row r="116" spans="1:7" ht="25.5">
      <c r="A116" s="65" t="s">
        <v>206</v>
      </c>
      <c r="B116" s="30">
        <v>860</v>
      </c>
      <c r="C116" s="87" t="s">
        <v>26</v>
      </c>
      <c r="D116" s="87" t="s">
        <v>18</v>
      </c>
      <c r="E116" s="52" t="s">
        <v>207</v>
      </c>
      <c r="F116" s="14"/>
      <c r="G116" s="75">
        <v>20</v>
      </c>
    </row>
    <row r="117" spans="1:7" ht="12.75">
      <c r="A117" s="65" t="s">
        <v>208</v>
      </c>
      <c r="B117" s="30">
        <v>860</v>
      </c>
      <c r="C117" s="87" t="s">
        <v>26</v>
      </c>
      <c r="D117" s="87" t="s">
        <v>18</v>
      </c>
      <c r="E117" s="52" t="s">
        <v>209</v>
      </c>
      <c r="F117" s="14"/>
      <c r="G117" s="75">
        <v>20</v>
      </c>
    </row>
    <row r="118" spans="1:7" ht="12.75">
      <c r="A118" s="17" t="s">
        <v>130</v>
      </c>
      <c r="B118" s="30">
        <v>860</v>
      </c>
      <c r="C118" s="87" t="s">
        <v>26</v>
      </c>
      <c r="D118" s="87" t="s">
        <v>18</v>
      </c>
      <c r="E118" s="52" t="s">
        <v>209</v>
      </c>
      <c r="F118" s="14" t="s">
        <v>34</v>
      </c>
      <c r="G118" s="75">
        <v>20</v>
      </c>
    </row>
    <row r="119" spans="1:7" ht="30.75" customHeight="1">
      <c r="A119" s="38" t="s">
        <v>180</v>
      </c>
      <c r="B119" s="97">
        <v>860</v>
      </c>
      <c r="C119" s="40" t="s">
        <v>26</v>
      </c>
      <c r="D119" s="40" t="s">
        <v>18</v>
      </c>
      <c r="E119" s="40" t="s">
        <v>181</v>
      </c>
      <c r="F119" s="40"/>
      <c r="G119" s="73">
        <v>1987.1762099999999</v>
      </c>
    </row>
    <row r="120" spans="1:7" ht="63.75">
      <c r="A120" s="17" t="s">
        <v>178</v>
      </c>
      <c r="B120" s="30">
        <v>860</v>
      </c>
      <c r="C120" s="14" t="s">
        <v>26</v>
      </c>
      <c r="D120" s="14" t="s">
        <v>18</v>
      </c>
      <c r="E120" s="14" t="s">
        <v>182</v>
      </c>
      <c r="F120" s="14"/>
      <c r="G120" s="75">
        <v>1987.1762099999999</v>
      </c>
    </row>
    <row r="121" spans="1:7" ht="38.25">
      <c r="A121" s="17" t="s">
        <v>187</v>
      </c>
      <c r="B121" s="30">
        <v>860</v>
      </c>
      <c r="C121" s="14" t="s">
        <v>26</v>
      </c>
      <c r="D121" s="14" t="s">
        <v>18</v>
      </c>
      <c r="E121" s="14" t="s">
        <v>182</v>
      </c>
      <c r="F121" s="14" t="s">
        <v>179</v>
      </c>
      <c r="G121" s="75">
        <v>1987.1762099999999</v>
      </c>
    </row>
    <row r="122" spans="1:7" ht="30.75" customHeight="1">
      <c r="A122" s="71" t="s">
        <v>210</v>
      </c>
      <c r="B122" s="40">
        <v>860</v>
      </c>
      <c r="C122" s="40" t="s">
        <v>26</v>
      </c>
      <c r="D122" s="40" t="s">
        <v>18</v>
      </c>
      <c r="E122" s="72" t="s">
        <v>211</v>
      </c>
      <c r="F122" s="40"/>
      <c r="G122" s="100">
        <v>21.76</v>
      </c>
    </row>
    <row r="123" spans="1:7" ht="25.5">
      <c r="A123" s="74" t="s">
        <v>212</v>
      </c>
      <c r="B123" s="14">
        <v>860</v>
      </c>
      <c r="C123" s="14" t="s">
        <v>26</v>
      </c>
      <c r="D123" s="14" t="s">
        <v>18</v>
      </c>
      <c r="E123" s="52" t="s">
        <v>213</v>
      </c>
      <c r="F123" s="14"/>
      <c r="G123" s="98">
        <v>21.76</v>
      </c>
    </row>
    <row r="124" spans="1:7" ht="25.5">
      <c r="A124" s="74" t="s">
        <v>214</v>
      </c>
      <c r="B124" s="14">
        <v>860</v>
      </c>
      <c r="C124" s="14" t="s">
        <v>26</v>
      </c>
      <c r="D124" s="14" t="s">
        <v>18</v>
      </c>
      <c r="E124" s="52" t="s">
        <v>215</v>
      </c>
      <c r="F124" s="14"/>
      <c r="G124" s="98">
        <v>21.76</v>
      </c>
    </row>
    <row r="125" spans="1:7" ht="12.75">
      <c r="A125" s="17" t="s">
        <v>130</v>
      </c>
      <c r="B125" s="14">
        <v>860</v>
      </c>
      <c r="C125" s="14" t="s">
        <v>26</v>
      </c>
      <c r="D125" s="14" t="s">
        <v>18</v>
      </c>
      <c r="E125" s="87" t="s">
        <v>215</v>
      </c>
      <c r="F125" s="14" t="s">
        <v>34</v>
      </c>
      <c r="G125" s="98">
        <v>21.76</v>
      </c>
    </row>
    <row r="126" spans="1:7" s="27" customFormat="1" ht="13.5" customHeight="1">
      <c r="A126" s="82" t="s">
        <v>125</v>
      </c>
      <c r="B126" s="39">
        <v>860</v>
      </c>
      <c r="C126" s="40" t="s">
        <v>26</v>
      </c>
      <c r="D126" s="40" t="s">
        <v>18</v>
      </c>
      <c r="E126" s="83" t="s">
        <v>126</v>
      </c>
      <c r="F126" s="83"/>
      <c r="G126" s="73">
        <f>G127+G130</f>
        <v>1529.03778</v>
      </c>
    </row>
    <row r="127" spans="1:7" s="27" customFormat="1" ht="13.5" customHeight="1">
      <c r="A127" s="74" t="s">
        <v>172</v>
      </c>
      <c r="B127" s="29">
        <v>860</v>
      </c>
      <c r="C127" s="14" t="s">
        <v>26</v>
      </c>
      <c r="D127" s="14" t="s">
        <v>18</v>
      </c>
      <c r="E127" s="101" t="s">
        <v>173</v>
      </c>
      <c r="F127" s="14"/>
      <c r="G127" s="75">
        <v>34</v>
      </c>
    </row>
    <row r="128" spans="1:7" s="27" customFormat="1" ht="24" customHeight="1">
      <c r="A128" s="74" t="s">
        <v>174</v>
      </c>
      <c r="B128" s="29">
        <v>860</v>
      </c>
      <c r="C128" s="14" t="s">
        <v>26</v>
      </c>
      <c r="D128" s="14" t="s">
        <v>18</v>
      </c>
      <c r="E128" s="52" t="s">
        <v>175</v>
      </c>
      <c r="F128" s="14"/>
      <c r="G128" s="75">
        <v>34</v>
      </c>
    </row>
    <row r="129" spans="1:7" s="27" customFormat="1" ht="19.5" customHeight="1">
      <c r="A129" s="17" t="s">
        <v>130</v>
      </c>
      <c r="B129" s="29">
        <v>860</v>
      </c>
      <c r="C129" s="14" t="s">
        <v>26</v>
      </c>
      <c r="D129" s="14" t="s">
        <v>18</v>
      </c>
      <c r="E129" s="52" t="s">
        <v>175</v>
      </c>
      <c r="F129" s="14" t="s">
        <v>34</v>
      </c>
      <c r="G129" s="75">
        <v>34</v>
      </c>
    </row>
    <row r="130" spans="1:7" ht="27" customHeight="1">
      <c r="A130" s="17" t="s">
        <v>41</v>
      </c>
      <c r="B130" s="14" t="s">
        <v>54</v>
      </c>
      <c r="C130" s="14" t="s">
        <v>26</v>
      </c>
      <c r="D130" s="14" t="s">
        <v>18</v>
      </c>
      <c r="E130" s="14" t="s">
        <v>84</v>
      </c>
      <c r="F130" s="14"/>
      <c r="G130" s="75">
        <f>G131+G133</f>
        <v>1495.03778</v>
      </c>
    </row>
    <row r="131" spans="1:7" ht="38.25">
      <c r="A131" s="74" t="s">
        <v>167</v>
      </c>
      <c r="B131" s="14" t="s">
        <v>54</v>
      </c>
      <c r="C131" s="14" t="s">
        <v>26</v>
      </c>
      <c r="D131" s="14" t="s">
        <v>18</v>
      </c>
      <c r="E131" s="14" t="s">
        <v>168</v>
      </c>
      <c r="F131" s="14"/>
      <c r="G131" s="98">
        <v>80</v>
      </c>
    </row>
    <row r="132" spans="1:7" ht="12.75">
      <c r="A132" s="17" t="s">
        <v>130</v>
      </c>
      <c r="B132" s="14" t="s">
        <v>54</v>
      </c>
      <c r="C132" s="14" t="s">
        <v>26</v>
      </c>
      <c r="D132" s="14" t="s">
        <v>18</v>
      </c>
      <c r="E132" s="14" t="s">
        <v>168</v>
      </c>
      <c r="F132" s="14" t="s">
        <v>34</v>
      </c>
      <c r="G132" s="98">
        <v>80</v>
      </c>
    </row>
    <row r="133" spans="1:7" ht="12.75">
      <c r="A133" s="17" t="s">
        <v>85</v>
      </c>
      <c r="B133" s="30">
        <v>860</v>
      </c>
      <c r="C133" s="14" t="s">
        <v>26</v>
      </c>
      <c r="D133" s="14" t="s">
        <v>18</v>
      </c>
      <c r="E133" s="14" t="s">
        <v>86</v>
      </c>
      <c r="F133" s="14"/>
      <c r="G133" s="114">
        <v>1415.03778</v>
      </c>
    </row>
    <row r="134" spans="1:7" ht="25.5">
      <c r="A134" s="17" t="s">
        <v>45</v>
      </c>
      <c r="B134" s="30">
        <v>860</v>
      </c>
      <c r="C134" s="14" t="s">
        <v>26</v>
      </c>
      <c r="D134" s="14" t="s">
        <v>18</v>
      </c>
      <c r="E134" s="14" t="s">
        <v>87</v>
      </c>
      <c r="F134" s="14"/>
      <c r="G134" s="114">
        <v>1415.03778</v>
      </c>
    </row>
    <row r="135" spans="1:7" ht="18" customHeight="1">
      <c r="A135" s="17" t="s">
        <v>130</v>
      </c>
      <c r="B135" s="30">
        <v>860</v>
      </c>
      <c r="C135" s="14" t="s">
        <v>26</v>
      </c>
      <c r="D135" s="14" t="s">
        <v>18</v>
      </c>
      <c r="E135" s="14" t="s">
        <v>87</v>
      </c>
      <c r="F135" s="14" t="s">
        <v>34</v>
      </c>
      <c r="G135" s="114">
        <v>1415.03778</v>
      </c>
    </row>
    <row r="136" spans="1:7" ht="15.75" customHeight="1">
      <c r="A136" s="74" t="s">
        <v>216</v>
      </c>
      <c r="B136" s="30">
        <v>860</v>
      </c>
      <c r="C136" s="14" t="s">
        <v>26</v>
      </c>
      <c r="D136" s="14" t="s">
        <v>21</v>
      </c>
      <c r="E136" s="14"/>
      <c r="F136" s="14"/>
      <c r="G136" s="98">
        <v>13.002</v>
      </c>
    </row>
    <row r="137" spans="1:7" ht="15.75" customHeight="1">
      <c r="A137" s="82" t="s">
        <v>125</v>
      </c>
      <c r="B137" s="39">
        <v>860</v>
      </c>
      <c r="C137" s="40" t="s">
        <v>26</v>
      </c>
      <c r="D137" s="40" t="s">
        <v>21</v>
      </c>
      <c r="E137" s="83" t="s">
        <v>126</v>
      </c>
      <c r="F137" s="83"/>
      <c r="G137" s="98">
        <v>13.002</v>
      </c>
    </row>
    <row r="138" spans="1:7" ht="15.75" customHeight="1">
      <c r="A138" s="17" t="s">
        <v>41</v>
      </c>
      <c r="B138" s="30">
        <v>860</v>
      </c>
      <c r="C138" s="14" t="s">
        <v>26</v>
      </c>
      <c r="D138" s="14" t="s">
        <v>21</v>
      </c>
      <c r="E138" s="14" t="s">
        <v>84</v>
      </c>
      <c r="F138" s="14"/>
      <c r="G138" s="98">
        <v>13.002</v>
      </c>
    </row>
    <row r="139" spans="1:7" ht="15.75" customHeight="1">
      <c r="A139" s="17" t="s">
        <v>85</v>
      </c>
      <c r="B139" s="30">
        <v>860</v>
      </c>
      <c r="C139" s="14" t="s">
        <v>26</v>
      </c>
      <c r="D139" s="14" t="s">
        <v>21</v>
      </c>
      <c r="E139" s="14" t="s">
        <v>86</v>
      </c>
      <c r="F139" s="14"/>
      <c r="G139" s="98">
        <v>13.002</v>
      </c>
    </row>
    <row r="140" spans="1:7" ht="27" customHeight="1">
      <c r="A140" s="17" t="s">
        <v>45</v>
      </c>
      <c r="B140" s="30">
        <v>860</v>
      </c>
      <c r="C140" s="14" t="s">
        <v>26</v>
      </c>
      <c r="D140" s="14" t="s">
        <v>21</v>
      </c>
      <c r="E140" s="14" t="s">
        <v>87</v>
      </c>
      <c r="F140" s="14"/>
      <c r="G140" s="98">
        <v>13.002</v>
      </c>
    </row>
    <row r="141" spans="1:7" ht="18" customHeight="1">
      <c r="A141" s="17" t="s">
        <v>130</v>
      </c>
      <c r="B141" s="30">
        <v>860</v>
      </c>
      <c r="C141" s="14" t="s">
        <v>26</v>
      </c>
      <c r="D141" s="14" t="s">
        <v>21</v>
      </c>
      <c r="E141" s="14" t="s">
        <v>87</v>
      </c>
      <c r="F141" s="14" t="s">
        <v>34</v>
      </c>
      <c r="G141" s="98">
        <v>13.002</v>
      </c>
    </row>
    <row r="142" spans="1:7" s="4" customFormat="1" ht="12.75">
      <c r="A142" s="34" t="s">
        <v>169</v>
      </c>
      <c r="B142" s="85">
        <v>860</v>
      </c>
      <c r="C142" s="37" t="s">
        <v>170</v>
      </c>
      <c r="D142" s="37"/>
      <c r="E142" s="37"/>
      <c r="F142" s="37"/>
      <c r="G142" s="80">
        <f>G143</f>
        <v>19.35</v>
      </c>
    </row>
    <row r="143" spans="1:7" ht="12.75">
      <c r="A143" s="86" t="s">
        <v>171</v>
      </c>
      <c r="B143" s="30">
        <v>860</v>
      </c>
      <c r="C143" s="14" t="s">
        <v>170</v>
      </c>
      <c r="D143" s="14" t="s">
        <v>25</v>
      </c>
      <c r="E143" s="14"/>
      <c r="F143" s="14"/>
      <c r="G143" s="75">
        <f>G144</f>
        <v>19.35</v>
      </c>
    </row>
    <row r="144" spans="1:7" s="27" customFormat="1" ht="16.5" customHeight="1">
      <c r="A144" s="82" t="s">
        <v>125</v>
      </c>
      <c r="B144" s="39">
        <v>860</v>
      </c>
      <c r="C144" s="40" t="s">
        <v>170</v>
      </c>
      <c r="D144" s="40" t="s">
        <v>25</v>
      </c>
      <c r="E144" s="83" t="s">
        <v>126</v>
      </c>
      <c r="F144" s="83"/>
      <c r="G144" s="75">
        <f>G145</f>
        <v>19.35</v>
      </c>
    </row>
    <row r="145" spans="1:7" ht="12.75">
      <c r="A145" s="17" t="s">
        <v>172</v>
      </c>
      <c r="B145" s="29">
        <v>860</v>
      </c>
      <c r="C145" s="14" t="s">
        <v>170</v>
      </c>
      <c r="D145" s="14" t="s">
        <v>25</v>
      </c>
      <c r="E145" s="52" t="s">
        <v>173</v>
      </c>
      <c r="F145" s="14"/>
      <c r="G145" s="75">
        <f>G146</f>
        <v>19.35</v>
      </c>
    </row>
    <row r="146" spans="1:7" ht="25.5">
      <c r="A146" s="17" t="s">
        <v>174</v>
      </c>
      <c r="B146" s="29">
        <v>860</v>
      </c>
      <c r="C146" s="14" t="s">
        <v>170</v>
      </c>
      <c r="D146" s="14" t="s">
        <v>25</v>
      </c>
      <c r="E146" s="87" t="s">
        <v>175</v>
      </c>
      <c r="F146" s="14"/>
      <c r="G146" s="75">
        <f>G147+G148</f>
        <v>19.35</v>
      </c>
    </row>
    <row r="147" spans="1:7" ht="15.75" customHeight="1">
      <c r="A147" s="17" t="s">
        <v>130</v>
      </c>
      <c r="B147" s="29">
        <v>860</v>
      </c>
      <c r="C147" s="14" t="s">
        <v>170</v>
      </c>
      <c r="D147" s="14" t="s">
        <v>25</v>
      </c>
      <c r="E147" s="87" t="s">
        <v>175</v>
      </c>
      <c r="F147" s="14" t="s">
        <v>34</v>
      </c>
      <c r="G147" s="75">
        <v>1.1</v>
      </c>
    </row>
    <row r="148" spans="1:7" ht="15.75" customHeight="1">
      <c r="A148" s="17" t="s">
        <v>176</v>
      </c>
      <c r="B148" s="29">
        <v>860</v>
      </c>
      <c r="C148" s="14" t="s">
        <v>170</v>
      </c>
      <c r="D148" s="14" t="s">
        <v>25</v>
      </c>
      <c r="E148" s="87" t="s">
        <v>175</v>
      </c>
      <c r="F148" s="14" t="s">
        <v>177</v>
      </c>
      <c r="G148" s="75">
        <v>18.25</v>
      </c>
    </row>
    <row r="149" spans="1:7" ht="12.75" customHeight="1">
      <c r="A149" s="96" t="s">
        <v>27</v>
      </c>
      <c r="B149" s="22" t="s">
        <v>54</v>
      </c>
      <c r="C149" s="22" t="s">
        <v>52</v>
      </c>
      <c r="D149" s="22" t="s">
        <v>52</v>
      </c>
      <c r="E149" s="22" t="s">
        <v>53</v>
      </c>
      <c r="F149" s="22" t="s">
        <v>28</v>
      </c>
      <c r="G149" s="79">
        <f>G142+G112+G83+G76+G61+G53+G14</f>
        <v>9085.949069999999</v>
      </c>
    </row>
    <row r="150" spans="1:7" ht="14.25" customHeight="1">
      <c r="A150" s="49"/>
      <c r="B150" s="49"/>
      <c r="C150" s="49"/>
      <c r="D150" s="49"/>
      <c r="E150" s="49"/>
      <c r="F150" s="49"/>
      <c r="G150" s="49"/>
    </row>
    <row r="151" ht="13.5" customHeight="1">
      <c r="G151" s="50"/>
    </row>
    <row r="152" ht="12.75">
      <c r="G152" s="50"/>
    </row>
  </sheetData>
  <sheetProtection/>
  <autoFilter ref="A12:G149"/>
  <mergeCells count="8">
    <mergeCell ref="D11:D12"/>
    <mergeCell ref="A8:G9"/>
    <mergeCell ref="E11:E12"/>
    <mergeCell ref="F11:F12"/>
    <mergeCell ref="G11:G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30.875" style="3" customWidth="1"/>
    <col min="2" max="2" width="54.00390625" style="3" customWidth="1"/>
    <col min="3" max="3" width="12.875" style="3" customWidth="1"/>
    <col min="4" max="16384" width="9.125" style="3" customWidth="1"/>
  </cols>
  <sheetData>
    <row r="1" ht="12.75" customHeight="1">
      <c r="C1" s="1" t="s">
        <v>98</v>
      </c>
    </row>
    <row r="2" ht="15">
      <c r="C2" s="1" t="s">
        <v>32</v>
      </c>
    </row>
    <row r="3" ht="12.75" customHeight="1">
      <c r="C3" s="1" t="s">
        <v>95</v>
      </c>
    </row>
    <row r="4" spans="1:3" ht="15">
      <c r="A4" s="5"/>
      <c r="C4" s="1" t="s">
        <v>73</v>
      </c>
    </row>
    <row r="5" spans="1:3" ht="12.75" customHeight="1">
      <c r="A5" s="6"/>
      <c r="C5" s="1" t="s">
        <v>105</v>
      </c>
    </row>
    <row r="6" spans="1:3" ht="15">
      <c r="A6" s="7"/>
      <c r="C6" s="1" t="s">
        <v>139</v>
      </c>
    </row>
    <row r="7" ht="12.75">
      <c r="A7" s="7"/>
    </row>
    <row r="8" spans="1:3" ht="12.75" customHeight="1">
      <c r="A8" s="130" t="s">
        <v>106</v>
      </c>
      <c r="B8" s="130"/>
      <c r="C8" s="130"/>
    </row>
    <row r="9" spans="1:3" ht="12.75">
      <c r="A9" s="130"/>
      <c r="B9" s="130"/>
      <c r="C9" s="130"/>
    </row>
    <row r="10" spans="1:3" ht="12.75" customHeight="1">
      <c r="A10" s="8"/>
      <c r="C10" s="11" t="s">
        <v>2</v>
      </c>
    </row>
    <row r="11" spans="1:3" ht="21" customHeight="1">
      <c r="A11" s="10" t="s">
        <v>6</v>
      </c>
      <c r="B11" s="10" t="s">
        <v>0</v>
      </c>
      <c r="C11" s="10" t="s">
        <v>29</v>
      </c>
    </row>
    <row r="12" spans="1:3" ht="30" customHeight="1">
      <c r="A12" s="23" t="s">
        <v>56</v>
      </c>
      <c r="B12" s="2" t="s">
        <v>48</v>
      </c>
      <c r="C12" s="58">
        <v>10.57675</v>
      </c>
    </row>
    <row r="13" spans="1:3" ht="16.5" customHeight="1">
      <c r="A13" s="23" t="s">
        <v>57</v>
      </c>
      <c r="B13" s="57" t="s">
        <v>49</v>
      </c>
      <c r="C13" s="58">
        <v>-9075.37232</v>
      </c>
    </row>
    <row r="14" spans="1:3" ht="16.5" customHeight="1">
      <c r="A14" s="23" t="s">
        <v>58</v>
      </c>
      <c r="B14" s="57" t="s">
        <v>55</v>
      </c>
      <c r="C14" s="58">
        <v>-9075.37232</v>
      </c>
    </row>
    <row r="15" spans="1:3" ht="16.5" customHeight="1">
      <c r="A15" s="23" t="s">
        <v>60</v>
      </c>
      <c r="B15" s="57" t="s">
        <v>61</v>
      </c>
      <c r="C15" s="58">
        <v>-9075.37232</v>
      </c>
    </row>
    <row r="16" spans="1:3" ht="30.75" customHeight="1">
      <c r="A16" s="23" t="s">
        <v>59</v>
      </c>
      <c r="B16" s="2" t="s">
        <v>137</v>
      </c>
      <c r="C16" s="58">
        <v>-9075.37232</v>
      </c>
    </row>
    <row r="17" spans="1:3" ht="16.5" customHeight="1">
      <c r="A17" s="23" t="s">
        <v>62</v>
      </c>
      <c r="B17" s="57" t="s">
        <v>50</v>
      </c>
      <c r="C17" s="58">
        <v>9085.94907</v>
      </c>
    </row>
    <row r="18" spans="1:3" ht="16.5" customHeight="1">
      <c r="A18" s="23" t="s">
        <v>63</v>
      </c>
      <c r="B18" s="57" t="s">
        <v>66</v>
      </c>
      <c r="C18" s="58">
        <v>9085.94907</v>
      </c>
    </row>
    <row r="19" spans="1:3" ht="22.5" customHeight="1">
      <c r="A19" s="23" t="s">
        <v>64</v>
      </c>
      <c r="B19" s="57" t="s">
        <v>67</v>
      </c>
      <c r="C19" s="58">
        <v>9085.94907</v>
      </c>
    </row>
    <row r="20" spans="1:3" ht="33.75" customHeight="1">
      <c r="A20" s="23" t="s">
        <v>65</v>
      </c>
      <c r="B20" s="2" t="s">
        <v>138</v>
      </c>
      <c r="C20" s="58">
        <v>9085.94907</v>
      </c>
    </row>
    <row r="21" spans="1:3" ht="15">
      <c r="A21" s="13"/>
      <c r="B21" s="12" t="s">
        <v>30</v>
      </c>
      <c r="C21" s="59">
        <v>10.57675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FINADM</cp:lastModifiedBy>
  <cp:lastPrinted>2019-12-26T10:16:58Z</cp:lastPrinted>
  <dcterms:created xsi:type="dcterms:W3CDTF">2009-12-08T03:06:20Z</dcterms:created>
  <dcterms:modified xsi:type="dcterms:W3CDTF">2020-01-31T02:21:30Z</dcterms:modified>
  <cp:category/>
  <cp:version/>
  <cp:contentType/>
  <cp:contentStatus/>
</cp:coreProperties>
</file>