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tabRatio="602" firstSheet="7" activeTab="11"/>
  </bookViews>
  <sheets>
    <sheet name="январь 2016" sheetId="42" r:id="rId1"/>
    <sheet name="февраль 2016" sheetId="43" r:id="rId2"/>
    <sheet name="март 2016" sheetId="44" r:id="rId3"/>
    <sheet name="апрель 2016" sheetId="45" r:id="rId4"/>
    <sheet name="май 2016" sheetId="46" r:id="rId5"/>
    <sheet name="июнь 2016" sheetId="47" r:id="rId6"/>
    <sheet name="июль 2016" sheetId="48" r:id="rId7"/>
    <sheet name="август 2016" sheetId="49" r:id="rId8"/>
    <sheet name="сентябрь 2016" sheetId="50" r:id="rId9"/>
    <sheet name="октябрь 2016" sheetId="51" r:id="rId10"/>
    <sheet name="ноябрь 2016" sheetId="52" r:id="rId11"/>
    <sheet name="декабрь 2016" sheetId="53" r:id="rId12"/>
  </sheets>
  <calcPr calcId="144525"/>
</workbook>
</file>

<file path=xl/calcChain.xml><?xml version="1.0" encoding="utf-8"?>
<calcChain xmlns="http://schemas.openxmlformats.org/spreadsheetml/2006/main">
  <c r="S42" i="53" l="1"/>
  <c r="R62" i="53"/>
  <c r="Q62" i="53"/>
  <c r="P62" i="53"/>
  <c r="O62" i="53"/>
  <c r="N62" i="53"/>
  <c r="M62" i="53"/>
  <c r="L62" i="53"/>
  <c r="K62" i="53"/>
  <c r="J62" i="53"/>
  <c r="I62" i="53"/>
  <c r="H62" i="53"/>
  <c r="G62" i="53"/>
  <c r="F62" i="53"/>
  <c r="E62" i="53"/>
  <c r="D62" i="53"/>
  <c r="C62" i="53"/>
  <c r="S62" i="53" s="1"/>
  <c r="S61" i="53"/>
  <c r="S60" i="53"/>
  <c r="S58" i="53"/>
  <c r="S56" i="53"/>
  <c r="S54" i="53"/>
  <c r="S53" i="53"/>
  <c r="S52" i="53"/>
  <c r="S51" i="53"/>
  <c r="R50" i="53"/>
  <c r="Q50" i="53"/>
  <c r="P50" i="53"/>
  <c r="O50" i="53"/>
  <c r="N50" i="53"/>
  <c r="M50" i="53"/>
  <c r="L50" i="53"/>
  <c r="K50" i="53"/>
  <c r="J50" i="53"/>
  <c r="I50" i="53"/>
  <c r="H50" i="53"/>
  <c r="G50" i="53"/>
  <c r="F50" i="53"/>
  <c r="E50" i="53"/>
  <c r="D50" i="53"/>
  <c r="C50" i="53"/>
  <c r="S49" i="53"/>
  <c r="S48" i="53"/>
  <c r="S47" i="53"/>
  <c r="S46" i="53"/>
  <c r="S45" i="53"/>
  <c r="S44" i="53"/>
  <c r="S43" i="53"/>
  <c r="S41" i="53"/>
  <c r="S40" i="53"/>
  <c r="S39" i="53"/>
  <c r="S38" i="53"/>
  <c r="S37" i="53"/>
  <c r="S36" i="53"/>
  <c r="S35" i="53"/>
  <c r="S34" i="53"/>
  <c r="S33" i="53"/>
  <c r="S32" i="53"/>
  <c r="S31" i="53"/>
  <c r="S30" i="53"/>
  <c r="S29" i="53"/>
  <c r="S28" i="53"/>
  <c r="S27" i="53"/>
  <c r="S26" i="53"/>
  <c r="S25" i="53"/>
  <c r="R24" i="53"/>
  <c r="Q24" i="53"/>
  <c r="P24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S23" i="53"/>
  <c r="S22" i="53"/>
  <c r="S21" i="53"/>
  <c r="S20" i="53"/>
  <c r="S19" i="53"/>
  <c r="R18" i="53"/>
  <c r="R55" i="53" s="1"/>
  <c r="Q18" i="53"/>
  <c r="Q55" i="53" s="1"/>
  <c r="P18" i="53"/>
  <c r="O18" i="53"/>
  <c r="N18" i="53"/>
  <c r="N55" i="53" s="1"/>
  <c r="M18" i="53"/>
  <c r="M55" i="53" s="1"/>
  <c r="L18" i="53"/>
  <c r="K18" i="53"/>
  <c r="K55" i="53" s="1"/>
  <c r="J18" i="53"/>
  <c r="J55" i="53" s="1"/>
  <c r="I18" i="53"/>
  <c r="H18" i="53"/>
  <c r="H55" i="53" s="1"/>
  <c r="G18" i="53"/>
  <c r="F18" i="53"/>
  <c r="F55" i="53" s="1"/>
  <c r="E18" i="53"/>
  <c r="D18" i="53"/>
  <c r="D55" i="53" s="1"/>
  <c r="C18" i="53"/>
  <c r="C55" i="53" s="1"/>
  <c r="S17" i="53"/>
  <c r="S16" i="53"/>
  <c r="S15" i="53"/>
  <c r="R14" i="53"/>
  <c r="Q14" i="53"/>
  <c r="Q57" i="53" s="1"/>
  <c r="Q59" i="53" s="1"/>
  <c r="P14" i="53"/>
  <c r="O14" i="53"/>
  <c r="N14" i="53"/>
  <c r="M14" i="53"/>
  <c r="M57" i="53" s="1"/>
  <c r="M59" i="53" s="1"/>
  <c r="L14" i="53"/>
  <c r="K14" i="53"/>
  <c r="J14" i="53"/>
  <c r="I14" i="53"/>
  <c r="H14" i="53"/>
  <c r="G14" i="53"/>
  <c r="F14" i="53"/>
  <c r="E14" i="53"/>
  <c r="D14" i="53"/>
  <c r="C14" i="53"/>
  <c r="C57" i="53" s="1"/>
  <c r="S13" i="53"/>
  <c r="S12" i="53"/>
  <c r="S11" i="53"/>
  <c r="S10" i="53"/>
  <c r="S9" i="53"/>
  <c r="S8" i="53"/>
  <c r="S7" i="53"/>
  <c r="S6" i="53"/>
  <c r="S5" i="53"/>
  <c r="S40" i="52"/>
  <c r="R61" i="52"/>
  <c r="Q61" i="52"/>
  <c r="P61" i="52"/>
  <c r="O61" i="52"/>
  <c r="N61" i="52"/>
  <c r="M61" i="52"/>
  <c r="L61" i="52"/>
  <c r="K61" i="52"/>
  <c r="J61" i="52"/>
  <c r="I61" i="52"/>
  <c r="H61" i="52"/>
  <c r="G61" i="52"/>
  <c r="F61" i="52"/>
  <c r="E61" i="52"/>
  <c r="D61" i="52"/>
  <c r="C61" i="52"/>
  <c r="S61" i="52" s="1"/>
  <c r="S60" i="52"/>
  <c r="S59" i="52"/>
  <c r="S57" i="52"/>
  <c r="S55" i="52"/>
  <c r="S53" i="52"/>
  <c r="S52" i="52"/>
  <c r="S51" i="52"/>
  <c r="S50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S48" i="52"/>
  <c r="S47" i="52"/>
  <c r="S46" i="52"/>
  <c r="S45" i="52"/>
  <c r="S44" i="52"/>
  <c r="S43" i="52"/>
  <c r="S42" i="52"/>
  <c r="S41" i="52"/>
  <c r="S39" i="52"/>
  <c r="S38" i="52"/>
  <c r="S37" i="52"/>
  <c r="S36" i="52"/>
  <c r="S35" i="52"/>
  <c r="S34" i="52"/>
  <c r="S33" i="52"/>
  <c r="S32" i="52"/>
  <c r="S31" i="52"/>
  <c r="S30" i="52"/>
  <c r="S29" i="52"/>
  <c r="S28" i="52"/>
  <c r="S27" i="52"/>
  <c r="S26" i="52"/>
  <c r="S49" i="52" s="1"/>
  <c r="S25" i="52"/>
  <c r="R24" i="52"/>
  <c r="Q24" i="52"/>
  <c r="P24" i="52"/>
  <c r="O24" i="52"/>
  <c r="N24" i="52"/>
  <c r="M24" i="52"/>
  <c r="L24" i="52"/>
  <c r="K24" i="52"/>
  <c r="J24" i="52"/>
  <c r="I24" i="52"/>
  <c r="H24" i="52"/>
  <c r="G24" i="52"/>
  <c r="F24" i="52"/>
  <c r="E24" i="52"/>
  <c r="D24" i="52"/>
  <c r="C24" i="52"/>
  <c r="S23" i="52"/>
  <c r="S22" i="52"/>
  <c r="S21" i="52"/>
  <c r="S20" i="52"/>
  <c r="S19" i="52"/>
  <c r="R18" i="52"/>
  <c r="Q18" i="52"/>
  <c r="P18" i="52"/>
  <c r="O18" i="52"/>
  <c r="O54" i="52" s="1"/>
  <c r="N18" i="52"/>
  <c r="M18" i="52"/>
  <c r="M54" i="52" s="1"/>
  <c r="L18" i="52"/>
  <c r="K18" i="52"/>
  <c r="K54" i="52" s="1"/>
  <c r="J18" i="52"/>
  <c r="I18" i="52"/>
  <c r="I54" i="52" s="1"/>
  <c r="H18" i="52"/>
  <c r="G18" i="52"/>
  <c r="F18" i="52"/>
  <c r="E18" i="52"/>
  <c r="E54" i="52" s="1"/>
  <c r="D18" i="52"/>
  <c r="D54" i="52" s="1"/>
  <c r="C18" i="52"/>
  <c r="C54" i="52" s="1"/>
  <c r="S17" i="52"/>
  <c r="S16" i="52"/>
  <c r="S15" i="52"/>
  <c r="R14" i="52"/>
  <c r="Q14" i="52"/>
  <c r="P14" i="52"/>
  <c r="O14" i="52"/>
  <c r="N14" i="52"/>
  <c r="M14" i="52"/>
  <c r="L14" i="52"/>
  <c r="K14" i="52"/>
  <c r="J14" i="52"/>
  <c r="I14" i="52"/>
  <c r="H14" i="52"/>
  <c r="G14" i="52"/>
  <c r="F14" i="52"/>
  <c r="E14" i="52"/>
  <c r="D14" i="52"/>
  <c r="C14" i="52"/>
  <c r="S13" i="52"/>
  <c r="S12" i="52"/>
  <c r="S11" i="52"/>
  <c r="S10" i="52"/>
  <c r="S9" i="52"/>
  <c r="S8" i="52"/>
  <c r="S7" i="52"/>
  <c r="S6" i="52"/>
  <c r="S5" i="52"/>
  <c r="S40" i="51"/>
  <c r="S41" i="51"/>
  <c r="S42" i="51"/>
  <c r="S43" i="51"/>
  <c r="R60" i="51"/>
  <c r="Q60" i="51"/>
  <c r="P60" i="51"/>
  <c r="O60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S60" i="51" s="1"/>
  <c r="S59" i="51"/>
  <c r="S58" i="51"/>
  <c r="S56" i="51"/>
  <c r="S54" i="51"/>
  <c r="S52" i="51"/>
  <c r="S51" i="51"/>
  <c r="S50" i="51"/>
  <c r="S49" i="51"/>
  <c r="R48" i="51"/>
  <c r="Q48" i="51"/>
  <c r="P48" i="51"/>
  <c r="O48" i="51"/>
  <c r="N48" i="51"/>
  <c r="M48" i="51"/>
  <c r="L48" i="51"/>
  <c r="K48" i="51"/>
  <c r="J48" i="51"/>
  <c r="I48" i="51"/>
  <c r="H48" i="51"/>
  <c r="G48" i="51"/>
  <c r="F48" i="51"/>
  <c r="E48" i="51"/>
  <c r="D48" i="51"/>
  <c r="C48" i="51"/>
  <c r="S47" i="51"/>
  <c r="S46" i="51"/>
  <c r="S45" i="51"/>
  <c r="S44" i="51"/>
  <c r="S39" i="51"/>
  <c r="S38" i="51"/>
  <c r="S37" i="51"/>
  <c r="S36" i="51"/>
  <c r="S35" i="51"/>
  <c r="S34" i="51"/>
  <c r="S33" i="51"/>
  <c r="S32" i="51"/>
  <c r="S31" i="51"/>
  <c r="S30" i="51"/>
  <c r="S29" i="51"/>
  <c r="S28" i="51"/>
  <c r="S27" i="51"/>
  <c r="S26" i="51"/>
  <c r="S25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S23" i="51"/>
  <c r="S22" i="51"/>
  <c r="S21" i="51"/>
  <c r="S20" i="51"/>
  <c r="S19" i="51"/>
  <c r="R18" i="51"/>
  <c r="R53" i="51" s="1"/>
  <c r="Q18" i="51"/>
  <c r="Q53" i="51" s="1"/>
  <c r="P18" i="51"/>
  <c r="P53" i="51" s="1"/>
  <c r="O18" i="51"/>
  <c r="O53" i="51" s="1"/>
  <c r="N18" i="51"/>
  <c r="N53" i="51" s="1"/>
  <c r="M18" i="51"/>
  <c r="L18" i="51"/>
  <c r="L53" i="51" s="1"/>
  <c r="K18" i="51"/>
  <c r="K53" i="51" s="1"/>
  <c r="J18" i="51"/>
  <c r="J53" i="51" s="1"/>
  <c r="I18" i="51"/>
  <c r="I53" i="51" s="1"/>
  <c r="H18" i="51"/>
  <c r="H53" i="51" s="1"/>
  <c r="G18" i="51"/>
  <c r="G53" i="51" s="1"/>
  <c r="F18" i="51"/>
  <c r="F53" i="51" s="1"/>
  <c r="E18" i="51"/>
  <c r="E53" i="51" s="1"/>
  <c r="D18" i="51"/>
  <c r="D53" i="51" s="1"/>
  <c r="C18" i="51"/>
  <c r="C53" i="51" s="1"/>
  <c r="S17" i="51"/>
  <c r="S16" i="51"/>
  <c r="S15" i="51"/>
  <c r="R14" i="51"/>
  <c r="Q14" i="51"/>
  <c r="Q55" i="51" s="1"/>
  <c r="Q57" i="51" s="1"/>
  <c r="P14" i="51"/>
  <c r="P55" i="51" s="1"/>
  <c r="P57" i="51" s="1"/>
  <c r="O14" i="51"/>
  <c r="O55" i="51" s="1"/>
  <c r="O57" i="51" s="1"/>
  <c r="N14" i="51"/>
  <c r="N55" i="51" s="1"/>
  <c r="N57" i="51" s="1"/>
  <c r="M14" i="51"/>
  <c r="L14" i="51"/>
  <c r="K14" i="51"/>
  <c r="J14" i="51"/>
  <c r="I14" i="51"/>
  <c r="H14" i="51"/>
  <c r="G14" i="51"/>
  <c r="F14" i="51"/>
  <c r="E14" i="51"/>
  <c r="E55" i="51" s="1"/>
  <c r="E57" i="51" s="1"/>
  <c r="D14" i="51"/>
  <c r="C14" i="51"/>
  <c r="C55" i="51" s="1"/>
  <c r="S13" i="51"/>
  <c r="S12" i="51"/>
  <c r="S11" i="51"/>
  <c r="S10" i="51"/>
  <c r="S9" i="51"/>
  <c r="S8" i="51"/>
  <c r="S7" i="51"/>
  <c r="S6" i="51"/>
  <c r="S5" i="51"/>
  <c r="S14" i="51" s="1"/>
  <c r="S34" i="50"/>
  <c r="S35" i="50"/>
  <c r="S19" i="50"/>
  <c r="R56" i="50"/>
  <c r="Q56" i="50"/>
  <c r="P56" i="50"/>
  <c r="O56" i="50"/>
  <c r="N56" i="50"/>
  <c r="M56" i="50"/>
  <c r="L56" i="50"/>
  <c r="K56" i="50"/>
  <c r="J56" i="50"/>
  <c r="I56" i="50"/>
  <c r="H56" i="50"/>
  <c r="G56" i="50"/>
  <c r="F56" i="50"/>
  <c r="E56" i="50"/>
  <c r="D56" i="50"/>
  <c r="C56" i="50"/>
  <c r="S55" i="50"/>
  <c r="S54" i="50"/>
  <c r="S52" i="50"/>
  <c r="S50" i="50"/>
  <c r="S48" i="50"/>
  <c r="S47" i="50"/>
  <c r="S46" i="50"/>
  <c r="S45" i="50"/>
  <c r="R44" i="50"/>
  <c r="Q44" i="50"/>
  <c r="P44" i="50"/>
  <c r="O44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S43" i="50"/>
  <c r="S42" i="50"/>
  <c r="S41" i="50"/>
  <c r="S40" i="50"/>
  <c r="S39" i="50"/>
  <c r="S38" i="50"/>
  <c r="S37" i="50"/>
  <c r="S36" i="50"/>
  <c r="S33" i="50"/>
  <c r="S32" i="50"/>
  <c r="S31" i="50"/>
  <c r="S30" i="50"/>
  <c r="S29" i="50"/>
  <c r="S28" i="50"/>
  <c r="S27" i="50"/>
  <c r="S26" i="50"/>
  <c r="S25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S23" i="50"/>
  <c r="S22" i="50"/>
  <c r="S21" i="50"/>
  <c r="S20" i="50"/>
  <c r="R18" i="50"/>
  <c r="Q18" i="50"/>
  <c r="Q49" i="50" s="1"/>
  <c r="P18" i="50"/>
  <c r="P49" i="50" s="1"/>
  <c r="O18" i="50"/>
  <c r="O49" i="50" s="1"/>
  <c r="N18" i="50"/>
  <c r="N49" i="50" s="1"/>
  <c r="M18" i="50"/>
  <c r="M49" i="50" s="1"/>
  <c r="L18" i="50"/>
  <c r="K18" i="50"/>
  <c r="K49" i="50" s="1"/>
  <c r="J18" i="50"/>
  <c r="J49" i="50" s="1"/>
  <c r="I18" i="50"/>
  <c r="I49" i="50" s="1"/>
  <c r="H18" i="50"/>
  <c r="H49" i="50" s="1"/>
  <c r="G18" i="50"/>
  <c r="G49" i="50" s="1"/>
  <c r="F18" i="50"/>
  <c r="F49" i="50" s="1"/>
  <c r="E18" i="50"/>
  <c r="E49" i="50" s="1"/>
  <c r="D18" i="50"/>
  <c r="D49" i="50" s="1"/>
  <c r="C18" i="50"/>
  <c r="C49" i="50" s="1"/>
  <c r="S17" i="50"/>
  <c r="S16" i="50"/>
  <c r="S15" i="50"/>
  <c r="R14" i="50"/>
  <c r="Q14" i="50"/>
  <c r="Q51" i="50" s="1"/>
  <c r="Q53" i="50" s="1"/>
  <c r="P14" i="50"/>
  <c r="P51" i="50" s="1"/>
  <c r="P53" i="50" s="1"/>
  <c r="O14" i="50"/>
  <c r="O51" i="50" s="1"/>
  <c r="O53" i="50" s="1"/>
  <c r="N14" i="50"/>
  <c r="N51" i="50" s="1"/>
  <c r="N53" i="50" s="1"/>
  <c r="M14" i="50"/>
  <c r="M51" i="50" s="1"/>
  <c r="M53" i="50" s="1"/>
  <c r="L14" i="50"/>
  <c r="K14" i="50"/>
  <c r="J14" i="50"/>
  <c r="I14" i="50"/>
  <c r="I51" i="50" s="1"/>
  <c r="I53" i="50" s="1"/>
  <c r="H14" i="50"/>
  <c r="H51" i="50" s="1"/>
  <c r="H53" i="50" s="1"/>
  <c r="G14" i="50"/>
  <c r="F14" i="50"/>
  <c r="F51" i="50" s="1"/>
  <c r="F53" i="50" s="1"/>
  <c r="E14" i="50"/>
  <c r="D14" i="50"/>
  <c r="D51" i="50" s="1"/>
  <c r="D53" i="50" s="1"/>
  <c r="C14" i="50"/>
  <c r="S13" i="50"/>
  <c r="S12" i="50"/>
  <c r="S11" i="50"/>
  <c r="S10" i="50"/>
  <c r="S9" i="50"/>
  <c r="S8" i="50"/>
  <c r="S7" i="50"/>
  <c r="S6" i="50"/>
  <c r="S5" i="50"/>
  <c r="S37" i="49"/>
  <c r="S19" i="49"/>
  <c r="R54" i="49"/>
  <c r="Q54" i="49"/>
  <c r="P54" i="49"/>
  <c r="O54" i="49"/>
  <c r="N54" i="49"/>
  <c r="M54" i="49"/>
  <c r="L54" i="49"/>
  <c r="K54" i="49"/>
  <c r="J54" i="49"/>
  <c r="I54" i="49"/>
  <c r="H54" i="49"/>
  <c r="G54" i="49"/>
  <c r="F54" i="49"/>
  <c r="E54" i="49"/>
  <c r="D54" i="49"/>
  <c r="C54" i="49"/>
  <c r="S54" i="49" s="1"/>
  <c r="S53" i="49"/>
  <c r="S52" i="49"/>
  <c r="S50" i="49"/>
  <c r="S48" i="49"/>
  <c r="S46" i="49"/>
  <c r="S45" i="49"/>
  <c r="S44" i="49"/>
  <c r="S43" i="49"/>
  <c r="R42" i="49"/>
  <c r="Q42" i="49"/>
  <c r="P42" i="49"/>
  <c r="O42" i="49"/>
  <c r="N42" i="49"/>
  <c r="M42" i="49"/>
  <c r="L42" i="49"/>
  <c r="K42" i="49"/>
  <c r="J42" i="49"/>
  <c r="I42" i="49"/>
  <c r="H42" i="49"/>
  <c r="G42" i="49"/>
  <c r="F42" i="49"/>
  <c r="E42" i="49"/>
  <c r="D42" i="49"/>
  <c r="C42" i="49"/>
  <c r="S41" i="49"/>
  <c r="S40" i="49"/>
  <c r="S39" i="49"/>
  <c r="S38" i="49"/>
  <c r="S36" i="49"/>
  <c r="S35" i="49"/>
  <c r="S34" i="49"/>
  <c r="S33" i="49"/>
  <c r="S32" i="49"/>
  <c r="S31" i="49"/>
  <c r="S30" i="49"/>
  <c r="S29" i="49"/>
  <c r="S28" i="49"/>
  <c r="S27" i="49"/>
  <c r="S26" i="49"/>
  <c r="S25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F24" i="49"/>
  <c r="E24" i="49"/>
  <c r="D24" i="49"/>
  <c r="C24" i="49"/>
  <c r="S23" i="49"/>
  <c r="S22" i="49"/>
  <c r="S21" i="49"/>
  <c r="S20" i="49"/>
  <c r="R18" i="49"/>
  <c r="Q18" i="49"/>
  <c r="Q47" i="49" s="1"/>
  <c r="P18" i="49"/>
  <c r="O18" i="49"/>
  <c r="O47" i="49" s="1"/>
  <c r="N18" i="49"/>
  <c r="M18" i="49"/>
  <c r="M47" i="49" s="1"/>
  <c r="L18" i="49"/>
  <c r="K18" i="49"/>
  <c r="K47" i="49" s="1"/>
  <c r="J18" i="49"/>
  <c r="I18" i="49"/>
  <c r="I47" i="49" s="1"/>
  <c r="H18" i="49"/>
  <c r="G18" i="49"/>
  <c r="G47" i="49" s="1"/>
  <c r="F18" i="49"/>
  <c r="E18" i="49"/>
  <c r="E47" i="49" s="1"/>
  <c r="D18" i="49"/>
  <c r="C18" i="49"/>
  <c r="C47" i="49" s="1"/>
  <c r="S17" i="49"/>
  <c r="S16" i="49"/>
  <c r="S15" i="49"/>
  <c r="R14" i="49"/>
  <c r="Q14" i="49"/>
  <c r="Q49" i="49" s="1"/>
  <c r="Q51" i="49" s="1"/>
  <c r="P14" i="49"/>
  <c r="O14" i="49"/>
  <c r="O49" i="49" s="1"/>
  <c r="O51" i="49" s="1"/>
  <c r="N14" i="49"/>
  <c r="M14" i="49"/>
  <c r="M49" i="49" s="1"/>
  <c r="M51" i="49" s="1"/>
  <c r="L14" i="49"/>
  <c r="K14" i="49"/>
  <c r="K49" i="49" s="1"/>
  <c r="K51" i="49" s="1"/>
  <c r="J14" i="49"/>
  <c r="I14" i="49"/>
  <c r="H14" i="49"/>
  <c r="G14" i="49"/>
  <c r="G49" i="49" s="1"/>
  <c r="G51" i="49" s="1"/>
  <c r="F14" i="49"/>
  <c r="E14" i="49"/>
  <c r="E49" i="49" s="1"/>
  <c r="E51" i="49" s="1"/>
  <c r="D14" i="49"/>
  <c r="C14" i="49"/>
  <c r="S13" i="49"/>
  <c r="S12" i="49"/>
  <c r="S11" i="49"/>
  <c r="S10" i="49"/>
  <c r="S9" i="49"/>
  <c r="S8" i="49"/>
  <c r="S7" i="49"/>
  <c r="S6" i="49"/>
  <c r="S5" i="49"/>
  <c r="S37" i="48"/>
  <c r="S38" i="48"/>
  <c r="R53" i="48"/>
  <c r="Q53" i="48"/>
  <c r="P53" i="48"/>
  <c r="O53" i="48"/>
  <c r="N53" i="48"/>
  <c r="M53" i="48"/>
  <c r="L53" i="48"/>
  <c r="K53" i="48"/>
  <c r="J53" i="48"/>
  <c r="I53" i="48"/>
  <c r="H53" i="48"/>
  <c r="G53" i="48"/>
  <c r="F53" i="48"/>
  <c r="E53" i="48"/>
  <c r="D53" i="48"/>
  <c r="C53" i="48"/>
  <c r="S52" i="48"/>
  <c r="S51" i="48"/>
  <c r="S49" i="48"/>
  <c r="S47" i="48"/>
  <c r="S45" i="48"/>
  <c r="S44" i="48"/>
  <c r="S43" i="48"/>
  <c r="S42" i="48"/>
  <c r="R41" i="48"/>
  <c r="Q41" i="48"/>
  <c r="P41" i="48"/>
  <c r="O41" i="48"/>
  <c r="N41" i="48"/>
  <c r="M41" i="48"/>
  <c r="L41" i="48"/>
  <c r="K41" i="48"/>
  <c r="J41" i="48"/>
  <c r="I41" i="48"/>
  <c r="H41" i="48"/>
  <c r="G41" i="48"/>
  <c r="F41" i="48"/>
  <c r="E41" i="48"/>
  <c r="D41" i="48"/>
  <c r="C41" i="48"/>
  <c r="S40" i="48"/>
  <c r="S39" i="48"/>
  <c r="S36" i="48"/>
  <c r="S35" i="48"/>
  <c r="S34" i="48"/>
  <c r="S33" i="48"/>
  <c r="S32" i="48"/>
  <c r="S31" i="48"/>
  <c r="S30" i="48"/>
  <c r="S29" i="48"/>
  <c r="S28" i="48"/>
  <c r="S27" i="48"/>
  <c r="S26" i="48"/>
  <c r="S25" i="48"/>
  <c r="R24" i="48"/>
  <c r="Q24" i="48"/>
  <c r="P24" i="48"/>
  <c r="O24" i="48"/>
  <c r="N24" i="48"/>
  <c r="M24" i="48"/>
  <c r="L24" i="48"/>
  <c r="K24" i="48"/>
  <c r="J24" i="48"/>
  <c r="I24" i="48"/>
  <c r="H24" i="48"/>
  <c r="G24" i="48"/>
  <c r="F24" i="48"/>
  <c r="E24" i="48"/>
  <c r="D24" i="48"/>
  <c r="C24" i="48"/>
  <c r="S24" i="48" s="1"/>
  <c r="S23" i="48"/>
  <c r="S22" i="48"/>
  <c r="S21" i="48"/>
  <c r="S20" i="48"/>
  <c r="R18" i="48"/>
  <c r="R46" i="48" s="1"/>
  <c r="Q18" i="48"/>
  <c r="Q46" i="48" s="1"/>
  <c r="P18" i="48"/>
  <c r="P46" i="48" s="1"/>
  <c r="O18" i="48"/>
  <c r="O46" i="48" s="1"/>
  <c r="N18" i="48"/>
  <c r="N46" i="48" s="1"/>
  <c r="M18" i="48"/>
  <c r="M46" i="48" s="1"/>
  <c r="L18" i="48"/>
  <c r="L46" i="48" s="1"/>
  <c r="K18" i="48"/>
  <c r="J18" i="48"/>
  <c r="J46" i="48" s="1"/>
  <c r="I18" i="48"/>
  <c r="H18" i="48"/>
  <c r="H46" i="48" s="1"/>
  <c r="G18" i="48"/>
  <c r="G46" i="48" s="1"/>
  <c r="F18" i="48"/>
  <c r="F46" i="48" s="1"/>
  <c r="E18" i="48"/>
  <c r="E46" i="48" s="1"/>
  <c r="D18" i="48"/>
  <c r="D46" i="48" s="1"/>
  <c r="C18" i="48"/>
  <c r="C46" i="48" s="1"/>
  <c r="S17" i="48"/>
  <c r="S16" i="48"/>
  <c r="S15" i="48"/>
  <c r="R14" i="48"/>
  <c r="R48" i="48" s="1"/>
  <c r="R50" i="48" s="1"/>
  <c r="Q14" i="48"/>
  <c r="P14" i="48"/>
  <c r="P48" i="48" s="1"/>
  <c r="P50" i="48" s="1"/>
  <c r="O14" i="48"/>
  <c r="N14" i="48"/>
  <c r="N48" i="48" s="1"/>
  <c r="N50" i="48" s="1"/>
  <c r="M14" i="48"/>
  <c r="L14" i="48"/>
  <c r="K14" i="48"/>
  <c r="J14" i="48"/>
  <c r="J48" i="48" s="1"/>
  <c r="J50" i="48" s="1"/>
  <c r="I14" i="48"/>
  <c r="H14" i="48"/>
  <c r="H48" i="48" s="1"/>
  <c r="H50" i="48" s="1"/>
  <c r="G14" i="48"/>
  <c r="F14" i="48"/>
  <c r="F48" i="48" s="1"/>
  <c r="F50" i="48" s="1"/>
  <c r="E14" i="48"/>
  <c r="D14" i="48"/>
  <c r="D48" i="48" s="1"/>
  <c r="D50" i="48" s="1"/>
  <c r="C14" i="48"/>
  <c r="S13" i="48"/>
  <c r="S12" i="48"/>
  <c r="S11" i="48"/>
  <c r="S10" i="48"/>
  <c r="S9" i="48"/>
  <c r="S8" i="48"/>
  <c r="S7" i="48"/>
  <c r="S6" i="48"/>
  <c r="S5" i="48"/>
  <c r="S14" i="48" s="1"/>
  <c r="D24" i="47"/>
  <c r="E24" i="47"/>
  <c r="F24" i="47"/>
  <c r="G24" i="47"/>
  <c r="H24" i="47"/>
  <c r="I24" i="47"/>
  <c r="J24" i="47"/>
  <c r="K24" i="47"/>
  <c r="L24" i="47"/>
  <c r="M24" i="47"/>
  <c r="N24" i="47"/>
  <c r="O24" i="47"/>
  <c r="P24" i="47"/>
  <c r="Q24" i="47"/>
  <c r="R24" i="47"/>
  <c r="C24" i="47"/>
  <c r="S24" i="47" s="1"/>
  <c r="S22" i="47"/>
  <c r="S23" i="47"/>
  <c r="R51" i="47"/>
  <c r="Q51" i="47"/>
  <c r="P51" i="47"/>
  <c r="O51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S51" i="47" s="1"/>
  <c r="S50" i="47"/>
  <c r="S49" i="47"/>
  <c r="S47" i="47"/>
  <c r="S45" i="47"/>
  <c r="S43" i="47"/>
  <c r="S42" i="47"/>
  <c r="S41" i="47"/>
  <c r="S40" i="47"/>
  <c r="R39" i="47"/>
  <c r="Q39" i="47"/>
  <c r="P39" i="47"/>
  <c r="O39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S38" i="47"/>
  <c r="S37" i="47"/>
  <c r="S36" i="47"/>
  <c r="S35" i="47"/>
  <c r="S34" i="47"/>
  <c r="S33" i="47"/>
  <c r="S32" i="47"/>
  <c r="S31" i="47"/>
  <c r="S30" i="47"/>
  <c r="S29" i="47"/>
  <c r="S28" i="47"/>
  <c r="S27" i="47"/>
  <c r="S26" i="47"/>
  <c r="S25" i="47"/>
  <c r="S21" i="47"/>
  <c r="S20" i="47"/>
  <c r="S19" i="47"/>
  <c r="R18" i="47"/>
  <c r="R44" i="47" s="1"/>
  <c r="Q18" i="47"/>
  <c r="P18" i="47"/>
  <c r="O18" i="47"/>
  <c r="N18" i="47"/>
  <c r="N44" i="47" s="1"/>
  <c r="M18" i="47"/>
  <c r="M44" i="47" s="1"/>
  <c r="L18" i="47"/>
  <c r="L44" i="47" s="1"/>
  <c r="K18" i="47"/>
  <c r="J18" i="47"/>
  <c r="J44" i="47" s="1"/>
  <c r="I18" i="47"/>
  <c r="H18" i="47"/>
  <c r="H44" i="47" s="1"/>
  <c r="G18" i="47"/>
  <c r="G44" i="47" s="1"/>
  <c r="F18" i="47"/>
  <c r="E18" i="47"/>
  <c r="D18" i="47"/>
  <c r="D44" i="47" s="1"/>
  <c r="C18" i="47"/>
  <c r="C44" i="47" s="1"/>
  <c r="S17" i="47"/>
  <c r="S16" i="47"/>
  <c r="S15" i="47"/>
  <c r="R14" i="47"/>
  <c r="Q14" i="47"/>
  <c r="P14" i="47"/>
  <c r="O14" i="47"/>
  <c r="N14" i="47"/>
  <c r="M14" i="47"/>
  <c r="M46" i="47" s="1"/>
  <c r="M48" i="47" s="1"/>
  <c r="L14" i="47"/>
  <c r="K14" i="47"/>
  <c r="J14" i="47"/>
  <c r="J46" i="47" s="1"/>
  <c r="J48" i="47" s="1"/>
  <c r="I14" i="47"/>
  <c r="H14" i="47"/>
  <c r="H46" i="47" s="1"/>
  <c r="H48" i="47" s="1"/>
  <c r="G14" i="47"/>
  <c r="G46" i="47" s="1"/>
  <c r="G48" i="47" s="1"/>
  <c r="F14" i="47"/>
  <c r="E14" i="47"/>
  <c r="D14" i="47"/>
  <c r="C14" i="47"/>
  <c r="S13" i="47"/>
  <c r="S12" i="47"/>
  <c r="S11" i="47"/>
  <c r="S10" i="47"/>
  <c r="S9" i="47"/>
  <c r="S8" i="47"/>
  <c r="S7" i="47"/>
  <c r="S6" i="47"/>
  <c r="S5" i="47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S48" i="46"/>
  <c r="S47" i="46"/>
  <c r="S45" i="46"/>
  <c r="S43" i="46"/>
  <c r="S41" i="46"/>
  <c r="S40" i="46"/>
  <c r="S39" i="46"/>
  <c r="S38" i="46"/>
  <c r="R37" i="46"/>
  <c r="Q37" i="46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C37" i="46"/>
  <c r="S36" i="46"/>
  <c r="S35" i="46"/>
  <c r="S34" i="46"/>
  <c r="S33" i="46"/>
  <c r="S32" i="46"/>
  <c r="S31" i="46"/>
  <c r="S30" i="46"/>
  <c r="S29" i="46"/>
  <c r="S28" i="46"/>
  <c r="S27" i="46"/>
  <c r="S26" i="46"/>
  <c r="S25" i="46"/>
  <c r="S24" i="46"/>
  <c r="S23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S22" i="46" s="1"/>
  <c r="S21" i="46"/>
  <c r="S20" i="46"/>
  <c r="S19" i="46"/>
  <c r="R18" i="46"/>
  <c r="R42" i="46" s="1"/>
  <c r="Q18" i="46"/>
  <c r="Q42" i="46" s="1"/>
  <c r="P18" i="46"/>
  <c r="P42" i="46" s="1"/>
  <c r="O18" i="46"/>
  <c r="O42" i="46" s="1"/>
  <c r="N18" i="46"/>
  <c r="N42" i="46" s="1"/>
  <c r="M18" i="46"/>
  <c r="M42" i="46" s="1"/>
  <c r="L18" i="46"/>
  <c r="L42" i="46" s="1"/>
  <c r="K18" i="46"/>
  <c r="K42" i="46" s="1"/>
  <c r="J18" i="46"/>
  <c r="J42" i="46" s="1"/>
  <c r="I18" i="46"/>
  <c r="I42" i="46" s="1"/>
  <c r="H18" i="46"/>
  <c r="H42" i="46" s="1"/>
  <c r="G18" i="46"/>
  <c r="G42" i="46" s="1"/>
  <c r="F18" i="46"/>
  <c r="F42" i="46" s="1"/>
  <c r="E18" i="46"/>
  <c r="E42" i="46" s="1"/>
  <c r="D18" i="46"/>
  <c r="D42" i="46" s="1"/>
  <c r="C18" i="46"/>
  <c r="C42" i="46" s="1"/>
  <c r="S17" i="46"/>
  <c r="S16" i="46"/>
  <c r="S15" i="46"/>
  <c r="R14" i="46"/>
  <c r="R44" i="46" s="1"/>
  <c r="R46" i="46" s="1"/>
  <c r="Q14" i="46"/>
  <c r="P14" i="46"/>
  <c r="O14" i="46"/>
  <c r="N14" i="46"/>
  <c r="N44" i="46" s="1"/>
  <c r="N46" i="46" s="1"/>
  <c r="M14" i="46"/>
  <c r="L14" i="46"/>
  <c r="K14" i="46"/>
  <c r="J14" i="46"/>
  <c r="J44" i="46" s="1"/>
  <c r="J46" i="46" s="1"/>
  <c r="I14" i="46"/>
  <c r="H14" i="46"/>
  <c r="H44" i="46" s="1"/>
  <c r="H46" i="46" s="1"/>
  <c r="G14" i="46"/>
  <c r="F14" i="46"/>
  <c r="F44" i="46" s="1"/>
  <c r="F46" i="46" s="1"/>
  <c r="E14" i="46"/>
  <c r="D14" i="46"/>
  <c r="D44" i="46" s="1"/>
  <c r="D46" i="46" s="1"/>
  <c r="C14" i="46"/>
  <c r="S13" i="46"/>
  <c r="S12" i="46"/>
  <c r="S11" i="46"/>
  <c r="S10" i="46"/>
  <c r="S9" i="46"/>
  <c r="S8" i="46"/>
  <c r="S7" i="46"/>
  <c r="S6" i="46"/>
  <c r="S5" i="46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S49" i="45" s="1"/>
  <c r="S48" i="45"/>
  <c r="S47" i="45"/>
  <c r="S45" i="45"/>
  <c r="S43" i="45"/>
  <c r="S41" i="45"/>
  <c r="S40" i="45"/>
  <c r="S39" i="45"/>
  <c r="S38" i="45"/>
  <c r="R37" i="45"/>
  <c r="Q37" i="45"/>
  <c r="P37" i="45"/>
  <c r="O37" i="45"/>
  <c r="N37" i="45"/>
  <c r="M37" i="45"/>
  <c r="L37" i="45"/>
  <c r="K37" i="45"/>
  <c r="J37" i="45"/>
  <c r="I37" i="45"/>
  <c r="H37" i="45"/>
  <c r="G37" i="45"/>
  <c r="F37" i="45"/>
  <c r="E37" i="45"/>
  <c r="D37" i="45"/>
  <c r="C37" i="45"/>
  <c r="S36" i="45"/>
  <c r="S35" i="45"/>
  <c r="S34" i="45"/>
  <c r="S33" i="45"/>
  <c r="S32" i="45"/>
  <c r="S31" i="45"/>
  <c r="S30" i="45"/>
  <c r="S29" i="45"/>
  <c r="S28" i="45"/>
  <c r="S27" i="45"/>
  <c r="S26" i="45"/>
  <c r="S25" i="45"/>
  <c r="S24" i="45"/>
  <c r="S37" i="45" s="1"/>
  <c r="S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S21" i="45"/>
  <c r="S20" i="45"/>
  <c r="S19" i="45"/>
  <c r="R18" i="45"/>
  <c r="R42" i="45" s="1"/>
  <c r="Q18" i="45"/>
  <c r="Q42" i="45" s="1"/>
  <c r="P18" i="45"/>
  <c r="P42" i="45" s="1"/>
  <c r="O18" i="45"/>
  <c r="O42" i="45" s="1"/>
  <c r="N18" i="45"/>
  <c r="M18" i="45"/>
  <c r="M42" i="45" s="1"/>
  <c r="L18" i="45"/>
  <c r="L42" i="45" s="1"/>
  <c r="K18" i="45"/>
  <c r="K42" i="45" s="1"/>
  <c r="J18" i="45"/>
  <c r="I18" i="45"/>
  <c r="I42" i="45" s="1"/>
  <c r="H18" i="45"/>
  <c r="H42" i="45" s="1"/>
  <c r="G18" i="45"/>
  <c r="G42" i="45" s="1"/>
  <c r="F18" i="45"/>
  <c r="E18" i="45"/>
  <c r="E42" i="45" s="1"/>
  <c r="D18" i="45"/>
  <c r="D42" i="45" s="1"/>
  <c r="C18" i="45"/>
  <c r="C42" i="45" s="1"/>
  <c r="S17" i="45"/>
  <c r="S16" i="45"/>
  <c r="S15" i="45"/>
  <c r="R14" i="45"/>
  <c r="Q14" i="45"/>
  <c r="Q44" i="45" s="1"/>
  <c r="Q46" i="45" s="1"/>
  <c r="P14" i="45"/>
  <c r="O14" i="45"/>
  <c r="O44" i="45" s="1"/>
  <c r="O46" i="45" s="1"/>
  <c r="N14" i="45"/>
  <c r="M14" i="45"/>
  <c r="L14" i="45"/>
  <c r="L44" i="45" s="1"/>
  <c r="L46" i="45" s="1"/>
  <c r="K14" i="45"/>
  <c r="K44" i="45" s="1"/>
  <c r="K46" i="45" s="1"/>
  <c r="J14" i="45"/>
  <c r="I14" i="45"/>
  <c r="I44" i="45" s="1"/>
  <c r="I46" i="45" s="1"/>
  <c r="H14" i="45"/>
  <c r="H44" i="45" s="1"/>
  <c r="H46" i="45" s="1"/>
  <c r="G14" i="45"/>
  <c r="F14" i="45"/>
  <c r="E14" i="45"/>
  <c r="E44" i="45" s="1"/>
  <c r="E46" i="45" s="1"/>
  <c r="D14" i="45"/>
  <c r="D44" i="45" s="1"/>
  <c r="D46" i="45" s="1"/>
  <c r="C14" i="45"/>
  <c r="C44" i="45" s="1"/>
  <c r="S13" i="45"/>
  <c r="S12" i="45"/>
  <c r="S11" i="45"/>
  <c r="S10" i="45"/>
  <c r="S9" i="45"/>
  <c r="S8" i="45"/>
  <c r="S7" i="45"/>
  <c r="S6" i="45"/>
  <c r="S5" i="45"/>
  <c r="S14" i="45" s="1"/>
  <c r="S28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S48" i="44"/>
  <c r="S47" i="44"/>
  <c r="S45" i="44"/>
  <c r="S43" i="44"/>
  <c r="S41" i="44"/>
  <c r="S40" i="44"/>
  <c r="S39" i="44"/>
  <c r="S38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D37" i="44"/>
  <c r="C37" i="44"/>
  <c r="S36" i="44"/>
  <c r="S35" i="44"/>
  <c r="S34" i="44"/>
  <c r="S33" i="44"/>
  <c r="S32" i="44"/>
  <c r="S31" i="44"/>
  <c r="S30" i="44"/>
  <c r="S29" i="44"/>
  <c r="S27" i="44"/>
  <c r="S26" i="44"/>
  <c r="S25" i="44"/>
  <c r="S24" i="44"/>
  <c r="S23" i="44"/>
  <c r="R22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D22" i="44"/>
  <c r="C22" i="44"/>
  <c r="S21" i="44"/>
  <c r="S20" i="44"/>
  <c r="S19" i="44"/>
  <c r="R18" i="44"/>
  <c r="Q18" i="44"/>
  <c r="Q42" i="44" s="1"/>
  <c r="P18" i="44"/>
  <c r="P42" i="44" s="1"/>
  <c r="O18" i="44"/>
  <c r="O42" i="44" s="1"/>
  <c r="N18" i="44"/>
  <c r="N42" i="44" s="1"/>
  <c r="M18" i="44"/>
  <c r="L18" i="44"/>
  <c r="K18" i="44"/>
  <c r="J18" i="44"/>
  <c r="J42" i="44" s="1"/>
  <c r="I18" i="44"/>
  <c r="I42" i="44" s="1"/>
  <c r="H18" i="44"/>
  <c r="H42" i="44" s="1"/>
  <c r="G18" i="44"/>
  <c r="G42" i="44" s="1"/>
  <c r="F18" i="44"/>
  <c r="F42" i="44" s="1"/>
  <c r="E18" i="44"/>
  <c r="E42" i="44" s="1"/>
  <c r="D18" i="44"/>
  <c r="D42" i="44" s="1"/>
  <c r="C18" i="44"/>
  <c r="S17" i="44"/>
  <c r="S16" i="44"/>
  <c r="S15" i="44"/>
  <c r="R14" i="44"/>
  <c r="Q14" i="44"/>
  <c r="P14" i="44"/>
  <c r="O14" i="44"/>
  <c r="N14" i="44"/>
  <c r="M14" i="44"/>
  <c r="L14" i="44"/>
  <c r="K14" i="44"/>
  <c r="J14" i="44"/>
  <c r="I14" i="44"/>
  <c r="H14" i="44"/>
  <c r="G14" i="44"/>
  <c r="F14" i="44"/>
  <c r="E14" i="44"/>
  <c r="D14" i="44"/>
  <c r="C14" i="44"/>
  <c r="S13" i="44"/>
  <c r="S12" i="44"/>
  <c r="S11" i="44"/>
  <c r="S10" i="44"/>
  <c r="S9" i="44"/>
  <c r="S8" i="44"/>
  <c r="S7" i="44"/>
  <c r="S6" i="44"/>
  <c r="S5" i="44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S48" i="43"/>
  <c r="S47" i="43"/>
  <c r="S45" i="43"/>
  <c r="S43" i="43"/>
  <c r="S41" i="43"/>
  <c r="S40" i="43"/>
  <c r="S39" i="43"/>
  <c r="S38" i="43"/>
  <c r="R37" i="43"/>
  <c r="Q37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S36" i="43"/>
  <c r="S35" i="43"/>
  <c r="S34" i="43"/>
  <c r="S33" i="43"/>
  <c r="S32" i="43"/>
  <c r="S31" i="43"/>
  <c r="S30" i="43"/>
  <c r="S29" i="43"/>
  <c r="S28" i="43"/>
  <c r="S27" i="43"/>
  <c r="S26" i="43"/>
  <c r="S25" i="43"/>
  <c r="S24" i="43"/>
  <c r="S23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S22" i="43" s="1"/>
  <c r="S21" i="43"/>
  <c r="S20" i="43"/>
  <c r="S19" i="43"/>
  <c r="R18" i="43"/>
  <c r="Q18" i="43"/>
  <c r="Q42" i="43" s="1"/>
  <c r="P18" i="43"/>
  <c r="O18" i="43"/>
  <c r="N18" i="43"/>
  <c r="M18" i="43"/>
  <c r="L18" i="43"/>
  <c r="K18" i="43"/>
  <c r="K42" i="43" s="1"/>
  <c r="J18" i="43"/>
  <c r="I18" i="43"/>
  <c r="I42" i="43" s="1"/>
  <c r="H18" i="43"/>
  <c r="G18" i="43"/>
  <c r="F18" i="43"/>
  <c r="E18" i="43"/>
  <c r="E42" i="43" s="1"/>
  <c r="D18" i="43"/>
  <c r="C18" i="43"/>
  <c r="S17" i="43"/>
  <c r="S16" i="43"/>
  <c r="S15" i="43"/>
  <c r="R14" i="43"/>
  <c r="Q14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S13" i="43"/>
  <c r="S12" i="43"/>
  <c r="S11" i="43"/>
  <c r="S10" i="43"/>
  <c r="S9" i="43"/>
  <c r="S8" i="43"/>
  <c r="S7" i="43"/>
  <c r="S6" i="43"/>
  <c r="S5" i="43"/>
  <c r="D49" i="42"/>
  <c r="E49" i="42"/>
  <c r="F49" i="42"/>
  <c r="G49" i="42"/>
  <c r="H49" i="42"/>
  <c r="I49" i="42"/>
  <c r="J49" i="42"/>
  <c r="K49" i="42"/>
  <c r="L49" i="42"/>
  <c r="M49" i="42"/>
  <c r="N49" i="42"/>
  <c r="O49" i="42"/>
  <c r="P49" i="42"/>
  <c r="Q49" i="42"/>
  <c r="R49" i="42"/>
  <c r="C49" i="42"/>
  <c r="S49" i="42" s="1"/>
  <c r="S37" i="46" l="1"/>
  <c r="S49" i="46"/>
  <c r="D47" i="49"/>
  <c r="D49" i="49" s="1"/>
  <c r="D51" i="49" s="1"/>
  <c r="F47" i="49"/>
  <c r="F49" i="49" s="1"/>
  <c r="F51" i="49" s="1"/>
  <c r="H47" i="49"/>
  <c r="H49" i="49" s="1"/>
  <c r="H51" i="49" s="1"/>
  <c r="J47" i="49"/>
  <c r="J49" i="49" s="1"/>
  <c r="J51" i="49" s="1"/>
  <c r="L47" i="49"/>
  <c r="N47" i="49"/>
  <c r="N49" i="49" s="1"/>
  <c r="N51" i="49" s="1"/>
  <c r="P47" i="49"/>
  <c r="R47" i="49"/>
  <c r="R49" i="49" s="1"/>
  <c r="R51" i="49" s="1"/>
  <c r="S49" i="43"/>
  <c r="S49" i="44"/>
  <c r="S53" i="48"/>
  <c r="L55" i="53"/>
  <c r="L57" i="53" s="1"/>
  <c r="L59" i="53" s="1"/>
  <c r="I55" i="53"/>
  <c r="I57" i="53" s="1"/>
  <c r="I59" i="53" s="1"/>
  <c r="O55" i="53"/>
  <c r="O57" i="53" s="1"/>
  <c r="O59" i="53" s="1"/>
  <c r="G55" i="53"/>
  <c r="G57" i="53" s="1"/>
  <c r="G59" i="53" s="1"/>
  <c r="S50" i="53"/>
  <c r="P55" i="53"/>
  <c r="S24" i="53"/>
  <c r="E55" i="53"/>
  <c r="E57" i="53" s="1"/>
  <c r="E59" i="53" s="1"/>
  <c r="P57" i="53"/>
  <c r="P59" i="53" s="1"/>
  <c r="K57" i="53"/>
  <c r="K59" i="53" s="1"/>
  <c r="J57" i="53"/>
  <c r="J59" i="53" s="1"/>
  <c r="H57" i="53"/>
  <c r="H59" i="53" s="1"/>
  <c r="F57" i="53"/>
  <c r="F59" i="53" s="1"/>
  <c r="D57" i="53"/>
  <c r="D59" i="53" s="1"/>
  <c r="N57" i="53"/>
  <c r="N59" i="53" s="1"/>
  <c r="R57" i="53"/>
  <c r="R59" i="53" s="1"/>
  <c r="S14" i="53"/>
  <c r="C59" i="53"/>
  <c r="S18" i="53"/>
  <c r="S14" i="52"/>
  <c r="Q54" i="52"/>
  <c r="F54" i="52"/>
  <c r="H54" i="52"/>
  <c r="J54" i="52"/>
  <c r="J56" i="52" s="1"/>
  <c r="J58" i="52" s="1"/>
  <c r="L54" i="52"/>
  <c r="N54" i="52"/>
  <c r="N56" i="52" s="1"/>
  <c r="N58" i="52" s="1"/>
  <c r="P54" i="52"/>
  <c r="R54" i="52"/>
  <c r="R56" i="52" s="1"/>
  <c r="R58" i="52" s="1"/>
  <c r="S24" i="52"/>
  <c r="G54" i="52"/>
  <c r="G56" i="52" s="1"/>
  <c r="G58" i="52" s="1"/>
  <c r="Q56" i="52"/>
  <c r="Q58" i="52" s="1"/>
  <c r="P56" i="52"/>
  <c r="P58" i="52" s="1"/>
  <c r="O56" i="52"/>
  <c r="O58" i="52" s="1"/>
  <c r="M56" i="52"/>
  <c r="M58" i="52" s="1"/>
  <c r="L56" i="52"/>
  <c r="L58" i="52" s="1"/>
  <c r="K56" i="52"/>
  <c r="K58" i="52" s="1"/>
  <c r="I56" i="52"/>
  <c r="I58" i="52" s="1"/>
  <c r="H56" i="52"/>
  <c r="H58" i="52" s="1"/>
  <c r="F56" i="52"/>
  <c r="F58" i="52" s="1"/>
  <c r="E56" i="52"/>
  <c r="E58" i="52" s="1"/>
  <c r="D56" i="52"/>
  <c r="D58" i="52" s="1"/>
  <c r="C56" i="52"/>
  <c r="C58" i="52" s="1"/>
  <c r="S18" i="52"/>
  <c r="I55" i="51"/>
  <c r="I57" i="51" s="1"/>
  <c r="K55" i="51"/>
  <c r="K57" i="51" s="1"/>
  <c r="S48" i="51"/>
  <c r="G55" i="51"/>
  <c r="G57" i="51" s="1"/>
  <c r="M53" i="51"/>
  <c r="M55" i="51" s="1"/>
  <c r="M57" i="51" s="1"/>
  <c r="S24" i="51"/>
  <c r="R55" i="51"/>
  <c r="R57" i="51" s="1"/>
  <c r="C57" i="51"/>
  <c r="D55" i="51"/>
  <c r="D57" i="51" s="1"/>
  <c r="F55" i="51"/>
  <c r="F57" i="51" s="1"/>
  <c r="H55" i="51"/>
  <c r="H57" i="51" s="1"/>
  <c r="J55" i="51"/>
  <c r="J57" i="51" s="1"/>
  <c r="L55" i="51"/>
  <c r="L57" i="51" s="1"/>
  <c r="S53" i="51"/>
  <c r="S18" i="51"/>
  <c r="S56" i="50"/>
  <c r="S14" i="50"/>
  <c r="L49" i="50"/>
  <c r="S44" i="50"/>
  <c r="L51" i="50"/>
  <c r="L53" i="50" s="1"/>
  <c r="G51" i="50"/>
  <c r="G53" i="50" s="1"/>
  <c r="J51" i="50"/>
  <c r="J53" i="50" s="1"/>
  <c r="R49" i="50"/>
  <c r="S24" i="50"/>
  <c r="R51" i="50"/>
  <c r="R53" i="50" s="1"/>
  <c r="K51" i="50"/>
  <c r="K53" i="50" s="1"/>
  <c r="E51" i="50"/>
  <c r="E53" i="50" s="1"/>
  <c r="C51" i="50"/>
  <c r="C53" i="50" s="1"/>
  <c r="S18" i="50"/>
  <c r="L49" i="49"/>
  <c r="L51" i="49" s="1"/>
  <c r="S14" i="49"/>
  <c r="P49" i="49"/>
  <c r="P51" i="49" s="1"/>
  <c r="S41" i="48"/>
  <c r="S42" i="49"/>
  <c r="C49" i="49"/>
  <c r="S47" i="49"/>
  <c r="S24" i="49"/>
  <c r="I49" i="49"/>
  <c r="I51" i="49" s="1"/>
  <c r="C51" i="49"/>
  <c r="S18" i="49"/>
  <c r="L48" i="48"/>
  <c r="L50" i="48" s="1"/>
  <c r="K46" i="48"/>
  <c r="I46" i="48"/>
  <c r="C48" i="48"/>
  <c r="E48" i="48"/>
  <c r="E50" i="48" s="1"/>
  <c r="G48" i="48"/>
  <c r="G50" i="48" s="1"/>
  <c r="I48" i="48"/>
  <c r="I50" i="48" s="1"/>
  <c r="K48" i="48"/>
  <c r="K50" i="48" s="1"/>
  <c r="M48" i="48"/>
  <c r="M50" i="48" s="1"/>
  <c r="O48" i="48"/>
  <c r="O50" i="48" s="1"/>
  <c r="Q48" i="48"/>
  <c r="Q50" i="48" s="1"/>
  <c r="S18" i="48"/>
  <c r="L46" i="47"/>
  <c r="L48" i="47" s="1"/>
  <c r="S14" i="47"/>
  <c r="P44" i="47"/>
  <c r="P46" i="47" s="1"/>
  <c r="P48" i="47" s="1"/>
  <c r="R46" i="47"/>
  <c r="R48" i="47" s="1"/>
  <c r="D46" i="47"/>
  <c r="D48" i="47" s="1"/>
  <c r="I44" i="47"/>
  <c r="I46" i="47" s="1"/>
  <c r="I48" i="47" s="1"/>
  <c r="Q44" i="47"/>
  <c r="Q46" i="47" s="1"/>
  <c r="Q48" i="47" s="1"/>
  <c r="E44" i="47"/>
  <c r="E46" i="47" s="1"/>
  <c r="E48" i="47" s="1"/>
  <c r="O44" i="47"/>
  <c r="O46" i="47" s="1"/>
  <c r="O48" i="47" s="1"/>
  <c r="F44" i="47"/>
  <c r="S39" i="47"/>
  <c r="F46" i="47"/>
  <c r="F48" i="47" s="1"/>
  <c r="K44" i="47"/>
  <c r="K46" i="47" s="1"/>
  <c r="K48" i="47" s="1"/>
  <c r="N46" i="47"/>
  <c r="N48" i="47" s="1"/>
  <c r="C46" i="47"/>
  <c r="C48" i="47" s="1"/>
  <c r="S18" i="47"/>
  <c r="S14" i="46"/>
  <c r="P44" i="46"/>
  <c r="P46" i="46" s="1"/>
  <c r="L44" i="46"/>
  <c r="L46" i="46" s="1"/>
  <c r="S42" i="46"/>
  <c r="C44" i="46"/>
  <c r="E44" i="46"/>
  <c r="E46" i="46" s="1"/>
  <c r="G44" i="46"/>
  <c r="G46" i="46" s="1"/>
  <c r="I44" i="46"/>
  <c r="I46" i="46" s="1"/>
  <c r="K44" i="46"/>
  <c r="K46" i="46" s="1"/>
  <c r="M44" i="46"/>
  <c r="M46" i="46" s="1"/>
  <c r="O44" i="46"/>
  <c r="O46" i="46" s="1"/>
  <c r="Q44" i="46"/>
  <c r="Q46" i="46" s="1"/>
  <c r="S18" i="46"/>
  <c r="G44" i="45"/>
  <c r="G46" i="45" s="1"/>
  <c r="J42" i="45"/>
  <c r="J44" i="45" s="1"/>
  <c r="J46" i="45" s="1"/>
  <c r="F42" i="45"/>
  <c r="F44" i="45" s="1"/>
  <c r="N42" i="45"/>
  <c r="S22" i="45"/>
  <c r="P44" i="45"/>
  <c r="P46" i="45" s="1"/>
  <c r="R44" i="45"/>
  <c r="R46" i="45" s="1"/>
  <c r="N44" i="45"/>
  <c r="N46" i="45" s="1"/>
  <c r="M44" i="45"/>
  <c r="M46" i="45" s="1"/>
  <c r="S42" i="45"/>
  <c r="C46" i="45"/>
  <c r="S18" i="45"/>
  <c r="N44" i="44"/>
  <c r="N46" i="44" s="1"/>
  <c r="D44" i="44"/>
  <c r="D46" i="44" s="1"/>
  <c r="S14" i="44"/>
  <c r="J44" i="44"/>
  <c r="J46" i="44" s="1"/>
  <c r="H44" i="44"/>
  <c r="H46" i="44" s="1"/>
  <c r="F44" i="44"/>
  <c r="F46" i="44" s="1"/>
  <c r="R42" i="44"/>
  <c r="R44" i="44" s="1"/>
  <c r="R46" i="44" s="1"/>
  <c r="P44" i="44"/>
  <c r="P46" i="44" s="1"/>
  <c r="K42" i="44"/>
  <c r="S37" i="44"/>
  <c r="C42" i="44"/>
  <c r="L42" i="44"/>
  <c r="L44" i="44" s="1"/>
  <c r="L46" i="44" s="1"/>
  <c r="S22" i="44"/>
  <c r="M42" i="44"/>
  <c r="M44" i="44" s="1"/>
  <c r="M46" i="44" s="1"/>
  <c r="C44" i="44"/>
  <c r="E44" i="44"/>
  <c r="E46" i="44" s="1"/>
  <c r="G44" i="44"/>
  <c r="G46" i="44" s="1"/>
  <c r="I44" i="44"/>
  <c r="I46" i="44" s="1"/>
  <c r="K44" i="44"/>
  <c r="K46" i="44" s="1"/>
  <c r="O44" i="44"/>
  <c r="O46" i="44" s="1"/>
  <c r="Q44" i="44"/>
  <c r="Q46" i="44" s="1"/>
  <c r="S18" i="44"/>
  <c r="J42" i="43"/>
  <c r="P42" i="43"/>
  <c r="P44" i="43" s="1"/>
  <c r="P46" i="43" s="1"/>
  <c r="M42" i="43"/>
  <c r="L42" i="43"/>
  <c r="L44" i="43" s="1"/>
  <c r="L46" i="43" s="1"/>
  <c r="F42" i="43"/>
  <c r="F44" i="43" s="1"/>
  <c r="F46" i="43" s="1"/>
  <c r="R42" i="43"/>
  <c r="R44" i="43" s="1"/>
  <c r="R46" i="43" s="1"/>
  <c r="Q44" i="43"/>
  <c r="Q46" i="43" s="1"/>
  <c r="N42" i="43"/>
  <c r="N44" i="43" s="1"/>
  <c r="N46" i="43" s="1"/>
  <c r="K44" i="43"/>
  <c r="K46" i="43" s="1"/>
  <c r="H42" i="43"/>
  <c r="H44" i="43" s="1"/>
  <c r="H46" i="43" s="1"/>
  <c r="I44" i="43"/>
  <c r="I46" i="43" s="1"/>
  <c r="D42" i="43"/>
  <c r="D44" i="43" s="1"/>
  <c r="D46" i="43" s="1"/>
  <c r="S37" i="43"/>
  <c r="S14" i="43"/>
  <c r="O42" i="43"/>
  <c r="O44" i="43" s="1"/>
  <c r="O46" i="43" s="1"/>
  <c r="M44" i="43"/>
  <c r="M46" i="43" s="1"/>
  <c r="J44" i="43"/>
  <c r="J46" i="43" s="1"/>
  <c r="C42" i="43"/>
  <c r="C44" i="43" s="1"/>
  <c r="G42" i="43"/>
  <c r="E44" i="43"/>
  <c r="E46" i="43" s="1"/>
  <c r="S18" i="43"/>
  <c r="S17" i="42"/>
  <c r="S16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C18" i="42"/>
  <c r="S49" i="49" l="1"/>
  <c r="S49" i="50"/>
  <c r="S55" i="53"/>
  <c r="S57" i="53"/>
  <c r="S59" i="53"/>
  <c r="S54" i="52"/>
  <c r="S58" i="52"/>
  <c r="S56" i="52"/>
  <c r="S57" i="51"/>
  <c r="S55" i="51"/>
  <c r="S51" i="50"/>
  <c r="S53" i="50"/>
  <c r="S51" i="49"/>
  <c r="S46" i="48"/>
  <c r="C50" i="48"/>
  <c r="S50" i="48" s="1"/>
  <c r="S48" i="48"/>
  <c r="S44" i="47"/>
  <c r="S48" i="47"/>
  <c r="S46" i="47"/>
  <c r="C46" i="46"/>
  <c r="S46" i="46" s="1"/>
  <c r="S44" i="46"/>
  <c r="F46" i="45"/>
  <c r="S46" i="45" s="1"/>
  <c r="S44" i="45"/>
  <c r="S42" i="44"/>
  <c r="C46" i="44"/>
  <c r="S46" i="44" s="1"/>
  <c r="S44" i="44"/>
  <c r="S42" i="43"/>
  <c r="G44" i="43"/>
  <c r="G46" i="43" s="1"/>
  <c r="C46" i="43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44" i="43" l="1"/>
  <c r="S46" i="43"/>
  <c r="S48" i="42"/>
  <c r="S47" i="42"/>
  <c r="S45" i="42"/>
  <c r="S43" i="42"/>
  <c r="S41" i="42"/>
  <c r="S40" i="42"/>
  <c r="S39" i="42"/>
  <c r="S38" i="42"/>
  <c r="R37" i="42"/>
  <c r="Q37" i="42"/>
  <c r="Q42" i="42" s="1"/>
  <c r="P37" i="42"/>
  <c r="P42" i="42" s="1"/>
  <c r="O37" i="42"/>
  <c r="N37" i="42"/>
  <c r="M37" i="42"/>
  <c r="L37" i="42"/>
  <c r="L42" i="42" s="1"/>
  <c r="K37" i="42"/>
  <c r="K42" i="42" s="1"/>
  <c r="K44" i="42" s="1"/>
  <c r="K46" i="42" s="1"/>
  <c r="J37" i="42"/>
  <c r="I37" i="42"/>
  <c r="H37" i="42"/>
  <c r="G37" i="42"/>
  <c r="F37" i="42"/>
  <c r="E37" i="42"/>
  <c r="D37" i="42"/>
  <c r="C37" i="42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1" i="42"/>
  <c r="S20" i="42"/>
  <c r="S19" i="42"/>
  <c r="S18" i="42"/>
  <c r="S15" i="42"/>
  <c r="S13" i="42"/>
  <c r="S12" i="42"/>
  <c r="S11" i="42"/>
  <c r="S10" i="42"/>
  <c r="S9" i="42"/>
  <c r="S8" i="42"/>
  <c r="S7" i="42"/>
  <c r="S6" i="42"/>
  <c r="S5" i="42"/>
  <c r="D42" i="42" l="1"/>
  <c r="D44" i="42" s="1"/>
  <c r="D46" i="42" s="1"/>
  <c r="S14" i="42"/>
  <c r="L44" i="42"/>
  <c r="L46" i="42" s="1"/>
  <c r="Q44" i="42"/>
  <c r="Q46" i="42" s="1"/>
  <c r="N42" i="42"/>
  <c r="N44" i="42" s="1"/>
  <c r="N46" i="42" s="1"/>
  <c r="F42" i="42"/>
  <c r="F44" i="42" s="1"/>
  <c r="F46" i="42" s="1"/>
  <c r="J42" i="42"/>
  <c r="J44" i="42" s="1"/>
  <c r="J46" i="42" s="1"/>
  <c r="P44" i="42"/>
  <c r="P46" i="42" s="1"/>
  <c r="E42" i="42"/>
  <c r="E44" i="42" s="1"/>
  <c r="E46" i="42" s="1"/>
  <c r="H42" i="42"/>
  <c r="H44" i="42" s="1"/>
  <c r="H46" i="42" s="1"/>
  <c r="S37" i="42"/>
  <c r="R42" i="42"/>
  <c r="R44" i="42" s="1"/>
  <c r="R46" i="42" s="1"/>
  <c r="M42" i="42"/>
  <c r="M44" i="42" s="1"/>
  <c r="M46" i="42" s="1"/>
  <c r="I42" i="42"/>
  <c r="I44" i="42" s="1"/>
  <c r="I46" i="42" s="1"/>
  <c r="G42" i="42"/>
  <c r="G44" i="42" s="1"/>
  <c r="G46" i="42" s="1"/>
  <c r="O42" i="42"/>
  <c r="O44" i="42" s="1"/>
  <c r="O46" i="42" s="1"/>
  <c r="S22" i="42"/>
  <c r="C42" i="42"/>
  <c r="S42" i="42" l="1"/>
  <c r="C44" i="42"/>
  <c r="C46" i="42" l="1"/>
  <c r="S46" i="42" s="1"/>
  <c r="S44" i="42"/>
</calcChain>
</file>

<file path=xl/sharedStrings.xml><?xml version="1.0" encoding="utf-8"?>
<sst xmlns="http://schemas.openxmlformats.org/spreadsheetml/2006/main" count="1355" uniqueCount="117">
  <si>
    <t>Барское</t>
  </si>
  <si>
    <t>Бомское</t>
  </si>
  <si>
    <t>Калиновское</t>
  </si>
  <si>
    <t>Кусотинское</t>
  </si>
  <si>
    <t>Мухоршибирское</t>
  </si>
  <si>
    <t>Нарсатуйское</t>
  </si>
  <si>
    <t>Никольское</t>
  </si>
  <si>
    <t>Новозаганское</t>
  </si>
  <si>
    <t>Подлопатинское</t>
  </si>
  <si>
    <t>Саганнурское</t>
  </si>
  <si>
    <t>Тугнуйское</t>
  </si>
  <si>
    <t>Харашибирское</t>
  </si>
  <si>
    <t>Хонхолойское</t>
  </si>
  <si>
    <t>Хошун-Узурское</t>
  </si>
  <si>
    <t>Цолгинское</t>
  </si>
  <si>
    <t>Шаралдайское</t>
  </si>
  <si>
    <t>Всего</t>
  </si>
  <si>
    <t>1 05 03000 01 0000 110</t>
  </si>
  <si>
    <t>1 06 01030 10 0000 110</t>
  </si>
  <si>
    <t>2 02 03015 10 0000 151</t>
  </si>
  <si>
    <t>Всего налоговых и неналоговых</t>
  </si>
  <si>
    <t xml:space="preserve">2 02 09054 10 0000 151 </t>
  </si>
  <si>
    <t>2 02 04012 10 0000 151</t>
  </si>
  <si>
    <t>Перед. полн.</t>
  </si>
  <si>
    <t>Всего безвозмездых поступлений</t>
  </si>
  <si>
    <t>Дотация</t>
  </si>
  <si>
    <t>2 02 01001 10 0000 151</t>
  </si>
  <si>
    <t>2 02 04014 10 0000 151</t>
  </si>
  <si>
    <t>тыс. руб.</t>
  </si>
  <si>
    <t>2 02 09054 10 0000 151</t>
  </si>
  <si>
    <t>Субвенция ВУС</t>
  </si>
  <si>
    <t>Передача полномочий</t>
  </si>
  <si>
    <t>расходы всего</t>
  </si>
  <si>
    <t>Иные трансферты (дот. на вырав.)</t>
  </si>
  <si>
    <t>Всего иные</t>
  </si>
  <si>
    <t>всего рез. фонд</t>
  </si>
  <si>
    <t xml:space="preserve">Наименование </t>
  </si>
  <si>
    <t>КБК</t>
  </si>
  <si>
    <t>Итого доходов</t>
  </si>
  <si>
    <t>1 01 02010 01 0000 110</t>
  </si>
  <si>
    <t>1 13 01995 10 0000 130</t>
  </si>
  <si>
    <t>Прочие безвозм.</t>
  </si>
  <si>
    <t>2 07 05000 10 0000 180</t>
  </si>
  <si>
    <t>1 11 05035 10 0000 120</t>
  </si>
  <si>
    <t>117 05050 10 0000 180</t>
  </si>
  <si>
    <t xml:space="preserve">1 17 14030 10 0000 180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</si>
  <si>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</si>
  <si>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</si>
  <si>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</si>
  <si>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</si>
  <si>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</si>
  <si>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доходы  от оказания платных услуг  (работ) получателями средств бюджетов поселений</t>
  </si>
  <si>
    <t>Прочие неналоговые доходы бюджетов поселений</t>
  </si>
  <si>
    <t xml:space="preserve">Средства самообложения граждан, зачисляемые в бюджеты поселений
</t>
  </si>
  <si>
    <t>Дотация РБ</t>
  </si>
  <si>
    <t>Дотация МБ</t>
  </si>
  <si>
    <t>Рез. Фонд НР</t>
  </si>
  <si>
    <t>Рез. Фонд ПЧС</t>
  </si>
  <si>
    <t>Рез. Фонд ЛЧС</t>
  </si>
  <si>
    <t>всего</t>
  </si>
  <si>
    <t>КСП</t>
  </si>
  <si>
    <t>Фин.упр.</t>
  </si>
  <si>
    <t xml:space="preserve">Доходы бюджетов поселений Мухоршибирского района на 2016 год (Январь) </t>
  </si>
  <si>
    <t>1 06 06000 10 0000 110</t>
  </si>
  <si>
    <t>Аренда земли</t>
  </si>
  <si>
    <t>1 11 05025 10 0000 120</t>
  </si>
  <si>
    <t>остаток на 01.01.2016г.</t>
  </si>
  <si>
    <t>культура</t>
  </si>
  <si>
    <t>программа</t>
  </si>
  <si>
    <t xml:space="preserve">Доходы бюджетов поселений Мухоршибирского района на 2016 год (февраль) </t>
  </si>
  <si>
    <t>дорожный фонд</t>
  </si>
  <si>
    <t>центр занятости</t>
  </si>
  <si>
    <t xml:space="preserve">Доходы бюджетов поселений Мухоршибирского района на 2016 год (март) </t>
  </si>
  <si>
    <t>9 мая</t>
  </si>
  <si>
    <t>День пожилого чел.</t>
  </si>
  <si>
    <t>стимулирующие</t>
  </si>
  <si>
    <t>ТОС</t>
  </si>
  <si>
    <t xml:space="preserve">Доходы бюджетов поселений Мухоршибирского района на 2016 год (апрель) </t>
  </si>
  <si>
    <t xml:space="preserve">Доходы бюджетов поселений Мухоршибирского района на 2016 год (май) </t>
  </si>
  <si>
    <t xml:space="preserve">Доходы бюджетов поселений Мухоршибирского района на 2016 год (июнь) </t>
  </si>
  <si>
    <t>Наркотики МБ</t>
  </si>
  <si>
    <t>Наркотики РБ</t>
  </si>
  <si>
    <t>Инфраструктура РБ</t>
  </si>
  <si>
    <t>ГРАНТ</t>
  </si>
  <si>
    <t>Инфраструктура ФБ</t>
  </si>
  <si>
    <t>99600Р0100</t>
  </si>
  <si>
    <t>99600Р0200</t>
  </si>
  <si>
    <t>99900S2570</t>
  </si>
  <si>
    <t>09005S2660</t>
  </si>
  <si>
    <t>08201Д0100</t>
  </si>
  <si>
    <t>0120180100</t>
  </si>
  <si>
    <t>99900S2140</t>
  </si>
  <si>
    <t>99900R0180</t>
  </si>
  <si>
    <t>Целевая статья</t>
  </si>
  <si>
    <t xml:space="preserve">Доходы бюджетов поселений Мухоршибирского района на 2016 год (июль) </t>
  </si>
  <si>
    <t>Скважина</t>
  </si>
  <si>
    <t xml:space="preserve">        </t>
  </si>
  <si>
    <t xml:space="preserve">Доходы бюджетов поселений Мухоршибирского района на 2016 год (август) </t>
  </si>
  <si>
    <t>программа осужд.</t>
  </si>
  <si>
    <t>0900480100</t>
  </si>
  <si>
    <t xml:space="preserve">Доходы бюджетов поселений Мухоршибирского района на 2016 год (сентябрь) </t>
  </si>
  <si>
    <t>Инфраструктура МБ</t>
  </si>
  <si>
    <t xml:space="preserve">Доходы бюджетов поселений Мухоршибирского района на 2016 год (октябрь) </t>
  </si>
  <si>
    <t>0900572660</t>
  </si>
  <si>
    <t>0900772660</t>
  </si>
  <si>
    <t>0900872660</t>
  </si>
  <si>
    <t>0900972660</t>
  </si>
  <si>
    <t>ремонт помещения участковому</t>
  </si>
  <si>
    <t>приобретение и монтаж камер видеонаблюдения</t>
  </si>
  <si>
    <t>баннер 3*6</t>
  </si>
  <si>
    <t>освещение улиц</t>
  </si>
  <si>
    <t>сбалансированность</t>
  </si>
  <si>
    <t xml:space="preserve">Доходы бюджетов поселений Мухоршибирского района на 2016 год (ноябрь) </t>
  </si>
  <si>
    <t>04201М0300</t>
  </si>
  <si>
    <t xml:space="preserve">Доходы бюджетов поселений Мухоршибирского района на 2016 год (декабрь) </t>
  </si>
  <si>
    <t>Пошив костюмов</t>
  </si>
  <si>
    <t>1210110100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</si>
</sst>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#,##0.0"/>
    <numFmt numFmtId="167" formatCode="#,##0.00000"/>
  </numFmts>
  <fonts count="8" x14ac:knownFonts="1">
    <font>
      <sz val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64" fontId="3" fillId="3" borderId="1" xfId="0" applyNumberFormat="1" applyFont="1" applyFill="1" applyBorder="1"/>
    <xf numFmtId="165" fontId="4" fillId="3" borderId="1" xfId="0" applyNumberFormat="1" applyFont="1" applyFill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3" fillId="3" borderId="1" xfId="0" applyFont="1" applyFill="1" applyBorder="1"/>
    <xf numFmtId="164" fontId="0" fillId="0" borderId="0" xfId="0" applyNumberFormat="1"/>
    <xf numFmtId="164" fontId="4" fillId="3" borderId="0" xfId="0" applyNumberFormat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vertical="top" wrapText="1"/>
    </xf>
    <xf numFmtId="0" fontId="5" fillId="0" borderId="0" xfId="1" applyAlignment="1" applyProtection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/>
    <xf numFmtId="166" fontId="6" fillId="0" borderId="1" xfId="0" applyNumberFormat="1" applyFont="1" applyFill="1" applyBorder="1" applyAlignment="1">
      <alignment horizontal="right" shrinkToFit="1"/>
    </xf>
    <xf numFmtId="166" fontId="6" fillId="0" borderId="1" xfId="0" applyNumberFormat="1" applyFont="1" applyFill="1" applyBorder="1" applyAlignment="1"/>
    <xf numFmtId="0" fontId="4" fillId="0" borderId="0" xfId="0" applyFont="1"/>
    <xf numFmtId="0" fontId="0" fillId="3" borderId="0" xfId="0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2" fillId="4" borderId="1" xfId="0" applyFont="1" applyFill="1" applyBorder="1" applyAlignment="1">
      <alignment wrapText="1"/>
    </xf>
    <xf numFmtId="164" fontId="0" fillId="0" borderId="1" xfId="0" applyNumberForma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5" borderId="1" xfId="0" applyNumberFormat="1" applyFont="1" applyFill="1" applyBorder="1" applyAlignment="1"/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7" fontId="6" fillId="0" borderId="1" xfId="0" applyNumberFormat="1" applyFont="1" applyFill="1" applyBorder="1" applyAlignment="1">
      <alignment horizontal="right" shrinkToFit="1"/>
    </xf>
    <xf numFmtId="167" fontId="6" fillId="0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/>
    <xf numFmtId="0" fontId="4" fillId="0" borderId="0" xfId="0" applyFont="1" applyBorder="1"/>
    <xf numFmtId="164" fontId="4" fillId="0" borderId="0" xfId="0" applyNumberFormat="1" applyFont="1"/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right" shrinkToFit="1"/>
    </xf>
    <xf numFmtId="167" fontId="4" fillId="0" borderId="1" xfId="0" applyNumberFormat="1" applyFont="1" applyFill="1" applyBorder="1" applyAlignment="1"/>
    <xf numFmtId="166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166" fontId="4" fillId="0" borderId="1" xfId="0" applyNumberFormat="1" applyFont="1" applyFill="1" applyBorder="1" applyAlignment="1">
      <alignment horizontal="right" shrinkToFit="1"/>
    </xf>
    <xf numFmtId="164" fontId="3" fillId="6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3" fillId="4" borderId="1" xfId="0" applyNumberFormat="1" applyFont="1" applyFill="1" applyBorder="1"/>
    <xf numFmtId="0" fontId="4" fillId="0" borderId="7" xfId="0" applyFont="1" applyBorder="1" applyAlignment="1"/>
    <xf numFmtId="164" fontId="4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/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/>
    <xf numFmtId="0" fontId="1" fillId="3" borderId="8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8" borderId="1" xfId="0" applyFont="1" applyFill="1" applyBorder="1" applyAlignment="1">
      <alignment wrapText="1"/>
    </xf>
    <xf numFmtId="164" fontId="3" fillId="9" borderId="1" xfId="0" applyNumberFormat="1" applyFont="1" applyFill="1" applyBorder="1"/>
    <xf numFmtId="0" fontId="4" fillId="3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50"/>
  <sheetViews>
    <sheetView zoomScale="85" zoomScaleNormal="85" workbookViewId="0">
      <selection activeCell="G4" sqref="G4"/>
    </sheetView>
  </sheetViews>
  <sheetFormatPr defaultRowHeight="12.75" x14ac:dyDescent="0.2"/>
  <cols>
    <col min="1" max="1" width="18.140625" customWidth="1"/>
    <col min="2" max="2" width="23.8554687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x14ac:dyDescent="0.2">
      <c r="A2" s="19"/>
      <c r="B2" s="19"/>
      <c r="C2" s="20"/>
      <c r="D2" s="84"/>
      <c r="E2" s="8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">
      <c r="S3" t="s">
        <v>28</v>
      </c>
    </row>
    <row r="4" spans="1:19" ht="22.5" x14ac:dyDescent="0.2">
      <c r="A4" s="34" t="s">
        <v>36</v>
      </c>
      <c r="B4" s="35" t="s">
        <v>37</v>
      </c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2" t="s">
        <v>16</v>
      </c>
    </row>
    <row r="5" spans="1:19" s="25" customFormat="1" ht="13.5" customHeight="1" x14ac:dyDescent="0.2">
      <c r="A5" s="27" t="s">
        <v>46</v>
      </c>
      <c r="B5" s="28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49" si="0">SUM(C5:R5)</f>
        <v>5369.0000000000009</v>
      </c>
    </row>
    <row r="6" spans="1:19" s="25" customFormat="1" ht="13.5" customHeight="1" x14ac:dyDescent="0.2">
      <c r="A6" s="27" t="s">
        <v>47</v>
      </c>
      <c r="B6" s="28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/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24.5</v>
      </c>
    </row>
    <row r="7" spans="1:19" s="25" customFormat="1" ht="13.5" customHeight="1" x14ac:dyDescent="0.2">
      <c r="A7" s="27" t="s">
        <v>48</v>
      </c>
      <c r="B7" s="28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425.4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955.60000000000014</v>
      </c>
    </row>
    <row r="8" spans="1:19" s="25" customFormat="1" ht="13.5" customHeight="1" x14ac:dyDescent="0.2">
      <c r="A8" s="27" t="s">
        <v>49</v>
      </c>
      <c r="B8" s="28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930</v>
      </c>
      <c r="M8" s="30">
        <v>183</v>
      </c>
      <c r="N8" s="30">
        <v>220</v>
      </c>
      <c r="O8" s="30">
        <v>700</v>
      </c>
      <c r="P8" s="30">
        <v>300</v>
      </c>
      <c r="Q8" s="30">
        <v>430</v>
      </c>
      <c r="R8" s="30">
        <v>800</v>
      </c>
      <c r="S8" s="8">
        <f t="shared" si="0"/>
        <v>10312</v>
      </c>
    </row>
    <row r="9" spans="1:19" s="25" customFormat="1" ht="13.5" customHeight="1" x14ac:dyDescent="0.2">
      <c r="A9" s="27" t="s">
        <v>64</v>
      </c>
      <c r="B9" s="28" t="s">
        <v>65</v>
      </c>
      <c r="C9" s="29">
        <v>30</v>
      </c>
      <c r="D9" s="29"/>
      <c r="E9" s="29"/>
      <c r="F9" s="30"/>
      <c r="G9" s="30"/>
      <c r="H9" s="30"/>
      <c r="I9" s="30">
        <v>256.5</v>
      </c>
      <c r="J9" s="30"/>
      <c r="K9" s="30"/>
      <c r="L9" s="30"/>
      <c r="M9" s="30">
        <v>346.9</v>
      </c>
      <c r="N9" s="30"/>
      <c r="O9" s="30"/>
      <c r="P9" s="30"/>
      <c r="Q9" s="30"/>
      <c r="R9" s="30"/>
      <c r="S9" s="8">
        <f t="shared" si="0"/>
        <v>633.4</v>
      </c>
    </row>
    <row r="10" spans="1:19" s="25" customFormat="1" ht="13.5" customHeight="1" x14ac:dyDescent="0.2">
      <c r="A10" s="27" t="s">
        <v>50</v>
      </c>
      <c r="B10" s="28" t="s">
        <v>43</v>
      </c>
      <c r="C10" s="29"/>
      <c r="D10" s="29"/>
      <c r="E10" s="30">
        <v>29</v>
      </c>
      <c r="F10" s="30"/>
      <c r="G10" s="30"/>
      <c r="H10" s="30"/>
      <c r="I10" s="30"/>
      <c r="J10" s="30">
        <v>36.6</v>
      </c>
      <c r="K10" s="30"/>
      <c r="L10" s="30"/>
      <c r="M10" s="30">
        <v>155</v>
      </c>
      <c r="N10" s="30"/>
      <c r="O10" s="30"/>
      <c r="P10" s="30"/>
      <c r="Q10" s="30"/>
      <c r="R10" s="30">
        <v>62.4</v>
      </c>
      <c r="S10" s="8">
        <f t="shared" si="0"/>
        <v>283</v>
      </c>
    </row>
    <row r="11" spans="1:19" s="25" customFormat="1" ht="13.5" customHeight="1" x14ac:dyDescent="0.2">
      <c r="A11" s="27" t="s">
        <v>51</v>
      </c>
      <c r="B11" s="28" t="s">
        <v>40</v>
      </c>
      <c r="C11" s="29">
        <v>30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150</v>
      </c>
      <c r="N11" s="30">
        <v>15</v>
      </c>
      <c r="O11" s="30">
        <v>115</v>
      </c>
      <c r="P11" s="30">
        <v>9</v>
      </c>
      <c r="Q11" s="30">
        <v>15</v>
      </c>
      <c r="R11" s="30">
        <v>220</v>
      </c>
      <c r="S11" s="8">
        <f t="shared" si="0"/>
        <v>920</v>
      </c>
    </row>
    <row r="12" spans="1:19" s="25" customFormat="1" ht="13.5" customHeight="1" x14ac:dyDescent="0.2">
      <c r="A12" s="27" t="s">
        <v>52</v>
      </c>
      <c r="B12" s="28" t="s">
        <v>44</v>
      </c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75</v>
      </c>
    </row>
    <row r="13" spans="1:19" s="25" customFormat="1" ht="13.5" customHeight="1" x14ac:dyDescent="0.2">
      <c r="A13" s="27" t="s">
        <v>53</v>
      </c>
      <c r="B13" s="28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/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450</v>
      </c>
    </row>
    <row r="14" spans="1:19" x14ac:dyDescent="0.2">
      <c r="A14" s="81" t="s">
        <v>20</v>
      </c>
      <c r="B14" s="81"/>
      <c r="C14" s="8">
        <f t="shared" ref="C14:S14" si="1">SUM(C5:C13)</f>
        <v>293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126.4</v>
      </c>
      <c r="I14" s="8">
        <f t="shared" si="1"/>
        <v>1002.8000000000001</v>
      </c>
      <c r="J14" s="8">
        <f t="shared" si="1"/>
        <v>1052.0999999999999</v>
      </c>
      <c r="K14" s="8">
        <f t="shared" si="1"/>
        <v>616.90000000000009</v>
      </c>
      <c r="L14" s="8">
        <f t="shared" si="1"/>
        <v>4010.5</v>
      </c>
      <c r="M14" s="8">
        <f t="shared" si="1"/>
        <v>1011.0999999999999</v>
      </c>
      <c r="N14" s="8">
        <f t="shared" si="1"/>
        <v>327.2</v>
      </c>
      <c r="O14" s="8">
        <f t="shared" si="1"/>
        <v>1025.5</v>
      </c>
      <c r="P14" s="8">
        <f t="shared" si="1"/>
        <v>389.1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19022.500000000004</v>
      </c>
    </row>
    <row r="15" spans="1:19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</row>
    <row r="16" spans="1:19" s="26" customFormat="1" x14ac:dyDescent="0.2">
      <c r="A16" s="11" t="s">
        <v>54</v>
      </c>
      <c r="B16" s="11" t="s">
        <v>26</v>
      </c>
      <c r="C16" s="12">
        <v>4.2</v>
      </c>
      <c r="D16" s="12">
        <v>4.8</v>
      </c>
      <c r="E16" s="12">
        <v>2.8</v>
      </c>
      <c r="F16" s="12">
        <v>5.2</v>
      </c>
      <c r="G16" s="12">
        <v>0</v>
      </c>
      <c r="H16" s="12">
        <v>5.2</v>
      </c>
      <c r="I16" s="12">
        <v>2.8</v>
      </c>
      <c r="J16" s="12">
        <v>2.8</v>
      </c>
      <c r="K16" s="12">
        <v>3.1</v>
      </c>
      <c r="L16" s="12">
        <v>0</v>
      </c>
      <c r="M16" s="12">
        <v>5.2</v>
      </c>
      <c r="N16" s="12">
        <v>4.7</v>
      </c>
      <c r="O16" s="12">
        <v>1.8</v>
      </c>
      <c r="P16" s="12">
        <v>3.2</v>
      </c>
      <c r="Q16" s="12">
        <v>2.7</v>
      </c>
      <c r="R16" s="12">
        <v>2.7</v>
      </c>
      <c r="S16" s="8">
        <f t="shared" si="0"/>
        <v>51.20000000000001</v>
      </c>
    </row>
    <row r="17" spans="1:20" s="26" customFormat="1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8">
        <f t="shared" si="0"/>
        <v>18516.8</v>
      </c>
    </row>
    <row r="18" spans="1:20" x14ac:dyDescent="0.2">
      <c r="A18" s="7" t="s">
        <v>25</v>
      </c>
      <c r="B18" s="7" t="s">
        <v>26</v>
      </c>
      <c r="C18" s="6">
        <f>C16+C17</f>
        <v>1195.5</v>
      </c>
      <c r="D18" s="6">
        <f t="shared" ref="D18:R18" si="2">D16+D17</f>
        <v>1218.2</v>
      </c>
      <c r="E18" s="6">
        <f t="shared" si="2"/>
        <v>1198.2</v>
      </c>
      <c r="F18" s="6">
        <f t="shared" si="2"/>
        <v>1358</v>
      </c>
      <c r="G18" s="6">
        <f t="shared" si="2"/>
        <v>0</v>
      </c>
      <c r="H18" s="6">
        <f t="shared" si="2"/>
        <v>1285.2</v>
      </c>
      <c r="I18" s="6">
        <f t="shared" si="2"/>
        <v>1288.0999999999999</v>
      </c>
      <c r="J18" s="6">
        <f t="shared" si="2"/>
        <v>1626.8</v>
      </c>
      <c r="K18" s="6">
        <f t="shared" si="2"/>
        <v>1291.6999999999998</v>
      </c>
      <c r="L18" s="6">
        <f t="shared" si="2"/>
        <v>0</v>
      </c>
      <c r="M18" s="6">
        <f t="shared" si="2"/>
        <v>1445.7</v>
      </c>
      <c r="N18" s="6">
        <f t="shared" si="2"/>
        <v>1363.6000000000001</v>
      </c>
      <c r="O18" s="6">
        <f t="shared" si="2"/>
        <v>1264.8999999999999</v>
      </c>
      <c r="P18" s="6">
        <f t="shared" si="2"/>
        <v>1077</v>
      </c>
      <c r="Q18" s="6">
        <f t="shared" si="2"/>
        <v>1527.4</v>
      </c>
      <c r="R18" s="6">
        <f t="shared" si="2"/>
        <v>1427.7</v>
      </c>
      <c r="S18" s="6">
        <f t="shared" si="0"/>
        <v>18568</v>
      </c>
    </row>
    <row r="19" spans="1:20" x14ac:dyDescent="0.2">
      <c r="A19" s="11" t="s">
        <v>56</v>
      </c>
      <c r="B19" s="11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8">
        <f t="shared" si="0"/>
        <v>0</v>
      </c>
    </row>
    <row r="20" spans="1:20" x14ac:dyDescent="0.2">
      <c r="A20" s="11" t="s">
        <v>57</v>
      </c>
      <c r="B20" s="11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8">
        <f t="shared" si="0"/>
        <v>0</v>
      </c>
    </row>
    <row r="21" spans="1:20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</row>
    <row r="22" spans="1:20" x14ac:dyDescent="0.2">
      <c r="A22" s="17" t="s">
        <v>35</v>
      </c>
      <c r="B22" s="7" t="s">
        <v>22</v>
      </c>
      <c r="C22" s="6">
        <f t="shared" ref="C22:R22" si="3">C19+C20+C21</f>
        <v>0</v>
      </c>
      <c r="D22" s="6">
        <f t="shared" si="3"/>
        <v>0</v>
      </c>
      <c r="E22" s="6">
        <f t="shared" si="3"/>
        <v>0</v>
      </c>
      <c r="F22" s="6">
        <f t="shared" si="3"/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0"/>
        <v>0</v>
      </c>
    </row>
    <row r="23" spans="1:20" hidden="1" x14ac:dyDescent="0.2">
      <c r="A23" s="13" t="s">
        <v>23</v>
      </c>
      <c r="B23" s="13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16"/>
    </row>
    <row r="24" spans="1:20" ht="15.75" customHeight="1" x14ac:dyDescent="0.2">
      <c r="A24" s="10" t="s">
        <v>33</v>
      </c>
      <c r="B24" s="11" t="s">
        <v>21</v>
      </c>
      <c r="C24" s="12">
        <v>156.9</v>
      </c>
      <c r="D24" s="12">
        <v>0</v>
      </c>
      <c r="E24" s="12">
        <v>815.7</v>
      </c>
      <c r="F24" s="12">
        <v>282.3</v>
      </c>
      <c r="G24" s="12">
        <v>0</v>
      </c>
      <c r="H24" s="12">
        <v>0</v>
      </c>
      <c r="I24" s="12">
        <v>162.80000000000001</v>
      </c>
      <c r="J24" s="12">
        <v>546.6</v>
      </c>
      <c r="K24" s="12">
        <v>485.1</v>
      </c>
      <c r="L24" s="12">
        <v>1675.4</v>
      </c>
      <c r="M24" s="12">
        <v>1395.2</v>
      </c>
      <c r="N24" s="12">
        <v>319.8</v>
      </c>
      <c r="O24" s="12">
        <v>0</v>
      </c>
      <c r="P24" s="12">
        <v>0</v>
      </c>
      <c r="Q24" s="12">
        <v>90.5</v>
      </c>
      <c r="R24" s="12">
        <v>552.9</v>
      </c>
      <c r="S24" s="8">
        <f t="shared" si="0"/>
        <v>6483.2</v>
      </c>
      <c r="T24" s="15"/>
    </row>
    <row r="25" spans="1:20" x14ac:dyDescent="0.2">
      <c r="A25" s="10" t="s">
        <v>67</v>
      </c>
      <c r="B25" s="11" t="s">
        <v>29</v>
      </c>
      <c r="C25" s="12"/>
      <c r="D25" s="12"/>
      <c r="E25" s="12"/>
      <c r="F25" s="12"/>
      <c r="G25" s="12">
        <v>62.92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>
        <f t="shared" si="0"/>
        <v>62.92</v>
      </c>
    </row>
    <row r="26" spans="1:20" ht="14.25" customHeight="1" x14ac:dyDescent="0.2">
      <c r="A26" s="10" t="s">
        <v>68</v>
      </c>
      <c r="B26" s="11" t="s">
        <v>29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20</v>
      </c>
      <c r="M26" s="12"/>
      <c r="N26" s="12"/>
      <c r="O26" s="12"/>
      <c r="P26" s="12"/>
      <c r="Q26" s="12"/>
      <c r="R26" s="12"/>
      <c r="S26" s="8">
        <f t="shared" si="0"/>
        <v>20</v>
      </c>
    </row>
    <row r="27" spans="1:20" x14ac:dyDescent="0.2">
      <c r="A27" s="10"/>
      <c r="B27" s="11" t="s">
        <v>29</v>
      </c>
      <c r="C27" s="12"/>
      <c r="D27" s="12"/>
      <c r="E27" s="12"/>
      <c r="F27" s="12"/>
      <c r="G27" s="12"/>
      <c r="H27" s="12"/>
      <c r="I27" s="12"/>
      <c r="J27" s="23"/>
      <c r="K27" s="23"/>
      <c r="L27" s="24"/>
      <c r="M27" s="24"/>
      <c r="N27" s="12"/>
      <c r="O27" s="24"/>
      <c r="P27" s="12"/>
      <c r="Q27" s="12"/>
      <c r="R27" s="12"/>
      <c r="S27" s="8">
        <f t="shared" si="0"/>
        <v>0</v>
      </c>
    </row>
    <row r="28" spans="1:20" x14ac:dyDescent="0.2">
      <c r="A28" s="10"/>
      <c r="B28" s="11" t="s">
        <v>29</v>
      </c>
      <c r="C28" s="12"/>
      <c r="D28" s="12"/>
      <c r="E28" s="12"/>
      <c r="F28" s="12"/>
      <c r="G28" s="12"/>
      <c r="H28" s="12"/>
      <c r="I28" s="12"/>
      <c r="J28" s="21"/>
      <c r="K28" s="21"/>
      <c r="L28" s="24"/>
      <c r="M28" s="24"/>
      <c r="N28" s="12"/>
      <c r="O28" s="24"/>
      <c r="P28" s="12"/>
      <c r="Q28" s="12"/>
      <c r="R28" s="12"/>
      <c r="S28" s="8">
        <f t="shared" si="0"/>
        <v>0</v>
      </c>
    </row>
    <row r="29" spans="1:20" x14ac:dyDescent="0.2">
      <c r="A29" s="10"/>
      <c r="B29" s="11" t="s">
        <v>29</v>
      </c>
      <c r="C29" s="12"/>
      <c r="D29" s="12"/>
      <c r="E29" s="12"/>
      <c r="F29" s="12"/>
      <c r="G29" s="12"/>
      <c r="H29" s="12"/>
      <c r="I29" s="12"/>
      <c r="J29" s="22"/>
      <c r="K29" s="22"/>
      <c r="L29" s="24"/>
      <c r="M29" s="24"/>
      <c r="N29" s="12"/>
      <c r="O29" s="22"/>
      <c r="P29" s="12"/>
      <c r="Q29" s="12"/>
      <c r="R29" s="12"/>
      <c r="S29" s="8">
        <f t="shared" si="0"/>
        <v>0</v>
      </c>
    </row>
    <row r="30" spans="1:20" x14ac:dyDescent="0.2">
      <c r="A30" s="10"/>
      <c r="B30" s="11" t="s">
        <v>29</v>
      </c>
      <c r="C30" s="12"/>
      <c r="D30" s="12"/>
      <c r="E30" s="12"/>
      <c r="F30" s="12"/>
      <c r="G30" s="12"/>
      <c r="H30" s="12"/>
      <c r="I30" s="12"/>
      <c r="J30" s="23"/>
      <c r="K30" s="23"/>
      <c r="L30" s="22"/>
      <c r="M30" s="24"/>
      <c r="N30" s="12"/>
      <c r="O30" s="24"/>
      <c r="P30" s="12"/>
      <c r="Q30" s="12"/>
      <c r="R30" s="12"/>
      <c r="S30" s="8">
        <f t="shared" si="0"/>
        <v>0</v>
      </c>
    </row>
    <row r="31" spans="1:20" x14ac:dyDescent="0.2">
      <c r="A31" s="12"/>
      <c r="B31" s="11" t="s">
        <v>29</v>
      </c>
      <c r="C31" s="12"/>
      <c r="D31" s="12"/>
      <c r="E31" s="12"/>
      <c r="F31" s="12"/>
      <c r="G31" s="12"/>
      <c r="H31" s="12"/>
      <c r="I31" s="12"/>
      <c r="J31" s="23"/>
      <c r="K31" s="23"/>
      <c r="L31" s="24"/>
      <c r="M31" s="24"/>
      <c r="N31" s="12"/>
      <c r="O31" s="24"/>
      <c r="P31" s="12"/>
      <c r="Q31" s="12"/>
      <c r="R31" s="12"/>
      <c r="S31" s="8">
        <f t="shared" si="0"/>
        <v>0</v>
      </c>
    </row>
    <row r="32" spans="1:20" x14ac:dyDescent="0.2">
      <c r="A32" s="10"/>
      <c r="B32" s="11" t="s">
        <v>29</v>
      </c>
      <c r="C32" s="12"/>
      <c r="D32" s="12"/>
      <c r="E32" s="12"/>
      <c r="F32" s="12"/>
      <c r="G32" s="12"/>
      <c r="H32" s="12"/>
      <c r="I32" s="12"/>
      <c r="J32" s="21"/>
      <c r="K32" s="21"/>
      <c r="L32" s="24"/>
      <c r="M32" s="24"/>
      <c r="N32" s="12"/>
      <c r="O32" s="24"/>
      <c r="P32" s="12"/>
      <c r="Q32" s="12"/>
      <c r="R32" s="12"/>
      <c r="S32" s="8">
        <f t="shared" si="0"/>
        <v>0</v>
      </c>
    </row>
    <row r="33" spans="1:20" x14ac:dyDescent="0.2">
      <c r="A33" s="10"/>
      <c r="B33" s="11" t="s">
        <v>29</v>
      </c>
      <c r="C33" s="12"/>
      <c r="D33" s="12"/>
      <c r="E33" s="12"/>
      <c r="F33" s="12"/>
      <c r="G33" s="12"/>
      <c r="H33" s="12"/>
      <c r="I33" s="12"/>
      <c r="J33" s="23"/>
      <c r="K33" s="23"/>
      <c r="L33" s="24"/>
      <c r="M33" s="24"/>
      <c r="N33" s="12"/>
      <c r="O33" s="24"/>
      <c r="P33" s="12"/>
      <c r="Q33" s="12"/>
      <c r="R33" s="12"/>
      <c r="S33" s="8">
        <f t="shared" si="0"/>
        <v>0</v>
      </c>
    </row>
    <row r="34" spans="1:20" x14ac:dyDescent="0.2">
      <c r="A34" s="11"/>
      <c r="B34" s="11" t="s">
        <v>29</v>
      </c>
      <c r="C34" s="9"/>
      <c r="D34" s="9"/>
      <c r="E34" s="9"/>
      <c r="F34" s="9"/>
      <c r="G34" s="9"/>
      <c r="H34" s="9"/>
      <c r="I34" s="12"/>
      <c r="J34" s="23"/>
      <c r="K34" s="23"/>
      <c r="L34" s="24"/>
      <c r="M34" s="24"/>
      <c r="N34" s="9"/>
      <c r="O34" s="24"/>
      <c r="P34" s="9"/>
      <c r="Q34" s="9"/>
      <c r="R34" s="9"/>
      <c r="S34" s="8">
        <f t="shared" si="0"/>
        <v>0</v>
      </c>
    </row>
    <row r="35" spans="1:20" x14ac:dyDescent="0.2">
      <c r="A35" s="11"/>
      <c r="B35" s="11" t="s">
        <v>29</v>
      </c>
      <c r="C35" s="12"/>
      <c r="D35" s="12"/>
      <c r="E35" s="12"/>
      <c r="F35" s="12"/>
      <c r="G35" s="12"/>
      <c r="H35" s="12"/>
      <c r="I35" s="12"/>
      <c r="J35" s="23"/>
      <c r="K35" s="23"/>
      <c r="L35" s="24"/>
      <c r="M35" s="24"/>
      <c r="N35" s="12"/>
      <c r="O35" s="24"/>
      <c r="P35" s="12"/>
      <c r="Q35" s="12"/>
      <c r="R35" s="12"/>
      <c r="S35" s="8">
        <f t="shared" si="0"/>
        <v>0</v>
      </c>
    </row>
    <row r="36" spans="1:20" s="14" customFormat="1" x14ac:dyDescent="0.2">
      <c r="A36" s="12"/>
      <c r="B36" s="12" t="s">
        <v>29</v>
      </c>
      <c r="C36" s="12"/>
      <c r="D36" s="12"/>
      <c r="E36" s="12"/>
      <c r="F36" s="12"/>
      <c r="G36" s="12"/>
      <c r="H36" s="12"/>
      <c r="I36" s="12"/>
      <c r="J36" s="23"/>
      <c r="K36" s="23"/>
      <c r="L36" s="24"/>
      <c r="M36" s="24"/>
      <c r="N36" s="12"/>
      <c r="O36" s="24"/>
      <c r="P36" s="12"/>
      <c r="Q36" s="12"/>
      <c r="R36" s="12"/>
      <c r="S36" s="8">
        <f t="shared" si="0"/>
        <v>0</v>
      </c>
    </row>
    <row r="37" spans="1:20" x14ac:dyDescent="0.2">
      <c r="A37" s="17" t="s">
        <v>34</v>
      </c>
      <c r="B37" s="7" t="s">
        <v>29</v>
      </c>
      <c r="C37" s="6">
        <f t="shared" ref="C37:S37" si="4">SUM(C24:C36)</f>
        <v>156.9</v>
      </c>
      <c r="D37" s="6">
        <f t="shared" si="4"/>
        <v>0</v>
      </c>
      <c r="E37" s="6">
        <f t="shared" si="4"/>
        <v>815.7</v>
      </c>
      <c r="F37" s="6">
        <f t="shared" si="4"/>
        <v>282.3</v>
      </c>
      <c r="G37" s="6">
        <f t="shared" si="4"/>
        <v>62.92</v>
      </c>
      <c r="H37" s="6">
        <f t="shared" si="4"/>
        <v>0</v>
      </c>
      <c r="I37" s="6">
        <f t="shared" si="4"/>
        <v>162.80000000000001</v>
      </c>
      <c r="J37" s="6">
        <f t="shared" si="4"/>
        <v>546.6</v>
      </c>
      <c r="K37" s="6">
        <f t="shared" si="4"/>
        <v>485.1</v>
      </c>
      <c r="L37" s="6">
        <f t="shared" si="4"/>
        <v>1695.4</v>
      </c>
      <c r="M37" s="6">
        <f t="shared" si="4"/>
        <v>1395.2</v>
      </c>
      <c r="N37" s="6">
        <f t="shared" si="4"/>
        <v>319.8</v>
      </c>
      <c r="O37" s="6">
        <f t="shared" si="4"/>
        <v>0</v>
      </c>
      <c r="P37" s="6">
        <f t="shared" si="4"/>
        <v>0</v>
      </c>
      <c r="Q37" s="6">
        <f t="shared" si="4"/>
        <v>90.5</v>
      </c>
      <c r="R37" s="6">
        <f t="shared" si="4"/>
        <v>552.9</v>
      </c>
      <c r="S37" s="6">
        <f t="shared" si="4"/>
        <v>6566.12</v>
      </c>
    </row>
    <row r="38" spans="1:20" ht="15" customHeight="1" x14ac:dyDescent="0.2">
      <c r="A38" s="10" t="s">
        <v>41</v>
      </c>
      <c r="B38" s="11" t="s">
        <v>42</v>
      </c>
      <c r="C38" s="8"/>
      <c r="D38" s="8"/>
      <c r="E38" s="8"/>
      <c r="F38" s="12"/>
      <c r="G38" s="8"/>
      <c r="H38" s="8"/>
      <c r="I38" s="8"/>
      <c r="J38" s="12"/>
      <c r="K38" s="8"/>
      <c r="L38" s="12"/>
      <c r="M38" s="8"/>
      <c r="N38" s="8"/>
      <c r="O38" s="8"/>
      <c r="P38" s="12"/>
      <c r="Q38" s="8"/>
      <c r="R38" s="8"/>
      <c r="S38" s="8">
        <f t="shared" si="0"/>
        <v>0</v>
      </c>
    </row>
    <row r="39" spans="1:20" ht="15" customHeight="1" x14ac:dyDescent="0.2">
      <c r="A39" s="10" t="s">
        <v>41</v>
      </c>
      <c r="B39" s="11" t="s">
        <v>42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>
        <f t="shared" si="0"/>
        <v>0</v>
      </c>
    </row>
    <row r="40" spans="1:20" ht="15" customHeight="1" x14ac:dyDescent="0.2">
      <c r="A40" s="10" t="s">
        <v>41</v>
      </c>
      <c r="B40" s="11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8">
        <f t="shared" si="0"/>
        <v>0</v>
      </c>
    </row>
    <row r="41" spans="1:20" ht="15" customHeight="1" x14ac:dyDescent="0.2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0"/>
        <v>0</v>
      </c>
    </row>
    <row r="42" spans="1:20" x14ac:dyDescent="0.2">
      <c r="A42" s="82" t="s">
        <v>24</v>
      </c>
      <c r="B42" s="83"/>
      <c r="C42" s="4">
        <f t="shared" ref="C42:R42" si="5">C15+C18+C22+C23+C37+C38+C39+C40+C41</f>
        <v>1429.6000000000001</v>
      </c>
      <c r="D42" s="4">
        <f t="shared" si="5"/>
        <v>1295.4000000000001</v>
      </c>
      <c r="E42" s="4">
        <f t="shared" si="5"/>
        <v>2091.1000000000004</v>
      </c>
      <c r="F42" s="4">
        <f t="shared" si="5"/>
        <v>1717.5</v>
      </c>
      <c r="G42" s="4">
        <f t="shared" si="5"/>
        <v>62.92</v>
      </c>
      <c r="H42" s="4">
        <f t="shared" si="5"/>
        <v>1362.4</v>
      </c>
      <c r="I42" s="4">
        <f t="shared" si="5"/>
        <v>1528.1</v>
      </c>
      <c r="J42" s="4">
        <f t="shared" si="5"/>
        <v>2353.6</v>
      </c>
      <c r="K42" s="4">
        <f t="shared" si="5"/>
        <v>1854</v>
      </c>
      <c r="L42" s="4">
        <f t="shared" si="5"/>
        <v>1875.6000000000001</v>
      </c>
      <c r="M42" s="4">
        <f t="shared" si="5"/>
        <v>2918.1000000000004</v>
      </c>
      <c r="N42" s="4">
        <f t="shared" si="5"/>
        <v>1760.6000000000001</v>
      </c>
      <c r="O42" s="4">
        <f t="shared" si="5"/>
        <v>1342.1</v>
      </c>
      <c r="P42" s="4">
        <f t="shared" si="5"/>
        <v>1154.2</v>
      </c>
      <c r="Q42" s="4">
        <f t="shared" si="5"/>
        <v>1695.1000000000001</v>
      </c>
      <c r="R42" s="4">
        <f t="shared" si="5"/>
        <v>2160.8000000000002</v>
      </c>
      <c r="S42" s="4">
        <f t="shared" si="0"/>
        <v>26601.119999999995</v>
      </c>
    </row>
    <row r="43" spans="1:20" x14ac:dyDescent="0.2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>
        <f t="shared" si="0"/>
        <v>0</v>
      </c>
    </row>
    <row r="44" spans="1:20" x14ac:dyDescent="0.2">
      <c r="A44" s="2"/>
      <c r="B44" s="7" t="s">
        <v>38</v>
      </c>
      <c r="C44" s="6">
        <f t="shared" ref="C44:R44" si="6">C14+C42</f>
        <v>1722.6000000000001</v>
      </c>
      <c r="D44" s="6">
        <f t="shared" si="6"/>
        <v>1403.5</v>
      </c>
      <c r="E44" s="6">
        <f t="shared" si="6"/>
        <v>2799.8</v>
      </c>
      <c r="F44" s="6">
        <f t="shared" si="6"/>
        <v>2034.1</v>
      </c>
      <c r="G44" s="6">
        <f t="shared" si="6"/>
        <v>5825.12</v>
      </c>
      <c r="H44" s="6">
        <f t="shared" si="6"/>
        <v>1488.8000000000002</v>
      </c>
      <c r="I44" s="6">
        <f t="shared" si="6"/>
        <v>2530.9</v>
      </c>
      <c r="J44" s="6">
        <f t="shared" si="6"/>
        <v>3405.7</v>
      </c>
      <c r="K44" s="6">
        <f t="shared" si="6"/>
        <v>2470.9</v>
      </c>
      <c r="L44" s="6">
        <f t="shared" si="6"/>
        <v>5886.1</v>
      </c>
      <c r="M44" s="6">
        <f t="shared" si="6"/>
        <v>3929.2000000000003</v>
      </c>
      <c r="N44" s="6">
        <f t="shared" si="6"/>
        <v>2087.8000000000002</v>
      </c>
      <c r="O44" s="6">
        <f t="shared" si="6"/>
        <v>2367.6</v>
      </c>
      <c r="P44" s="6">
        <f t="shared" si="6"/>
        <v>1543.3000000000002</v>
      </c>
      <c r="Q44" s="6">
        <f t="shared" si="6"/>
        <v>2787.7</v>
      </c>
      <c r="R44" s="6">
        <f t="shared" si="6"/>
        <v>3340.5</v>
      </c>
      <c r="S44" s="6">
        <f t="shared" si="0"/>
        <v>45623.62</v>
      </c>
      <c r="T44" s="14"/>
    </row>
    <row r="45" spans="1:20" x14ac:dyDescent="0.2">
      <c r="A45" s="2"/>
      <c r="B45" s="1" t="s">
        <v>66</v>
      </c>
      <c r="C45" s="5"/>
      <c r="D45" s="5"/>
      <c r="E45" s="5"/>
      <c r="F45" s="5"/>
      <c r="G45" s="5">
        <v>72.342209999999994</v>
      </c>
      <c r="H45" s="5"/>
      <c r="I45" s="5"/>
      <c r="J45" s="5">
        <v>501.42160999999999</v>
      </c>
      <c r="K45" s="5">
        <v>15.27455</v>
      </c>
      <c r="L45" s="5">
        <v>115.48909999999999</v>
      </c>
      <c r="M45" s="5"/>
      <c r="N45" s="5"/>
      <c r="O45" s="5">
        <v>267.00554</v>
      </c>
      <c r="P45" s="5"/>
      <c r="Q45" s="5"/>
      <c r="R45" s="5"/>
      <c r="S45" s="4">
        <f t="shared" si="0"/>
        <v>971.53300999999999</v>
      </c>
    </row>
    <row r="46" spans="1:20" x14ac:dyDescent="0.2">
      <c r="A46" s="2"/>
      <c r="B46" s="7" t="s">
        <v>32</v>
      </c>
      <c r="C46" s="6">
        <f t="shared" ref="C46:R46" si="7">C44+C45</f>
        <v>1722.6000000000001</v>
      </c>
      <c r="D46" s="6">
        <f t="shared" si="7"/>
        <v>1403.5</v>
      </c>
      <c r="E46" s="6">
        <f t="shared" si="7"/>
        <v>2799.8</v>
      </c>
      <c r="F46" s="6">
        <f t="shared" si="7"/>
        <v>2034.1</v>
      </c>
      <c r="G46" s="6">
        <f t="shared" si="7"/>
        <v>5897.4622099999997</v>
      </c>
      <c r="H46" s="6">
        <f t="shared" si="7"/>
        <v>1488.8000000000002</v>
      </c>
      <c r="I46" s="6">
        <f t="shared" si="7"/>
        <v>2530.9</v>
      </c>
      <c r="J46" s="6">
        <f t="shared" si="7"/>
        <v>3907.1216099999997</v>
      </c>
      <c r="K46" s="6">
        <f t="shared" si="7"/>
        <v>2486.1745500000002</v>
      </c>
      <c r="L46" s="6">
        <f t="shared" si="7"/>
        <v>6001.5891000000001</v>
      </c>
      <c r="M46" s="6">
        <f t="shared" si="7"/>
        <v>3929.2000000000003</v>
      </c>
      <c r="N46" s="6">
        <f t="shared" si="7"/>
        <v>2087.8000000000002</v>
      </c>
      <c r="O46" s="6">
        <f t="shared" si="7"/>
        <v>2634.60554</v>
      </c>
      <c r="P46" s="6">
        <f t="shared" si="7"/>
        <v>1543.3000000000002</v>
      </c>
      <c r="Q46" s="6">
        <f t="shared" si="7"/>
        <v>2787.7</v>
      </c>
      <c r="R46" s="6">
        <f t="shared" si="7"/>
        <v>3340.5</v>
      </c>
      <c r="S46" s="6">
        <f t="shared" si="0"/>
        <v>46595.153010000002</v>
      </c>
      <c r="T46" s="14"/>
    </row>
    <row r="47" spans="1:20" x14ac:dyDescent="0.2">
      <c r="A47" s="85" t="s">
        <v>31</v>
      </c>
      <c r="B47" s="3" t="s">
        <v>60</v>
      </c>
      <c r="C47" s="37">
        <v>7.3730000000000002</v>
      </c>
      <c r="D47" s="37">
        <v>6.26</v>
      </c>
      <c r="E47" s="37">
        <v>15.757999999999999</v>
      </c>
      <c r="F47" s="37">
        <v>15.864000000000001</v>
      </c>
      <c r="G47" s="37">
        <v>47.924999999999997</v>
      </c>
      <c r="H47" s="37">
        <v>7.4649999999999999</v>
      </c>
      <c r="I47" s="37">
        <v>19.417999999999999</v>
      </c>
      <c r="J47" s="37">
        <v>32.450000000000003</v>
      </c>
      <c r="K47" s="37">
        <v>16.353999999999999</v>
      </c>
      <c r="L47" s="37">
        <v>97</v>
      </c>
      <c r="M47" s="37">
        <v>17.501999999999999</v>
      </c>
      <c r="N47" s="37">
        <v>9.64</v>
      </c>
      <c r="O47" s="37">
        <v>18.8</v>
      </c>
      <c r="P47" s="37">
        <v>9.3249999999999993</v>
      </c>
      <c r="Q47" s="37">
        <v>26.457000000000001</v>
      </c>
      <c r="R47" s="37">
        <v>28.509</v>
      </c>
      <c r="S47" s="4">
        <f t="shared" si="0"/>
        <v>376.09999999999997</v>
      </c>
    </row>
    <row r="48" spans="1:20" x14ac:dyDescent="0.2">
      <c r="A48" s="86"/>
      <c r="B48" s="3" t="s">
        <v>61</v>
      </c>
      <c r="C48" s="5"/>
      <c r="D48" s="5"/>
      <c r="E48" s="5">
        <v>206.12899999999999</v>
      </c>
      <c r="F48" s="5"/>
      <c r="G48" s="5"/>
      <c r="H48" s="5"/>
      <c r="I48" s="5"/>
      <c r="J48" s="5"/>
      <c r="K48" s="5"/>
      <c r="L48" s="5"/>
      <c r="M48" s="5"/>
      <c r="N48" s="5">
        <v>206.12899999999999</v>
      </c>
      <c r="O48" s="5"/>
      <c r="P48" s="5"/>
      <c r="Q48" s="5"/>
      <c r="R48" s="5"/>
      <c r="S48" s="4">
        <f t="shared" si="0"/>
        <v>412.25799999999998</v>
      </c>
    </row>
    <row r="49" spans="1:19" x14ac:dyDescent="0.2">
      <c r="A49" s="87"/>
      <c r="B49" s="31" t="s">
        <v>59</v>
      </c>
      <c r="C49" s="33">
        <f>C48+C47</f>
        <v>7.3730000000000002</v>
      </c>
      <c r="D49" s="33">
        <f t="shared" ref="D49:R49" si="8">D48+D47</f>
        <v>6.26</v>
      </c>
      <c r="E49" s="33">
        <f t="shared" si="8"/>
        <v>221.887</v>
      </c>
      <c r="F49" s="33">
        <f t="shared" si="8"/>
        <v>15.864000000000001</v>
      </c>
      <c r="G49" s="33">
        <f t="shared" si="8"/>
        <v>47.924999999999997</v>
      </c>
      <c r="H49" s="33">
        <f t="shared" si="8"/>
        <v>7.4649999999999999</v>
      </c>
      <c r="I49" s="33">
        <f t="shared" si="8"/>
        <v>19.417999999999999</v>
      </c>
      <c r="J49" s="33">
        <f t="shared" si="8"/>
        <v>32.450000000000003</v>
      </c>
      <c r="K49" s="33">
        <f t="shared" si="8"/>
        <v>16.353999999999999</v>
      </c>
      <c r="L49" s="33">
        <f t="shared" si="8"/>
        <v>97</v>
      </c>
      <c r="M49" s="33">
        <f t="shared" si="8"/>
        <v>17.501999999999999</v>
      </c>
      <c r="N49" s="33">
        <f t="shared" si="8"/>
        <v>215.76900000000001</v>
      </c>
      <c r="O49" s="33">
        <f t="shared" si="8"/>
        <v>18.8</v>
      </c>
      <c r="P49" s="33">
        <f t="shared" si="8"/>
        <v>9.3249999999999993</v>
      </c>
      <c r="Q49" s="33">
        <f t="shared" si="8"/>
        <v>26.457000000000001</v>
      </c>
      <c r="R49" s="33">
        <f t="shared" si="8"/>
        <v>28.509</v>
      </c>
      <c r="S49" s="4">
        <f t="shared" si="0"/>
        <v>788.35800000000006</v>
      </c>
    </row>
    <row r="50" spans="1:19" x14ac:dyDescent="0.2">
      <c r="D50" s="18"/>
    </row>
  </sheetData>
  <mergeCells count="5">
    <mergeCell ref="A1:S1"/>
    <mergeCell ref="A14:B14"/>
    <mergeCell ref="A42:B42"/>
    <mergeCell ref="D2:E2"/>
    <mergeCell ref="A47:A49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workbookViewId="0">
      <pane xSplit="2" ySplit="4" topLeftCell="J8" activePane="bottomRight" state="frozen"/>
      <selection pane="topRight" activeCell="C1" sqref="C1"/>
      <selection pane="bottomLeft" activeCell="A5" sqref="A5"/>
      <selection pane="bottomRight" activeCell="O33" sqref="O33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77"/>
      <c r="B2" s="77"/>
      <c r="C2" s="68"/>
      <c r="D2" s="84"/>
      <c r="E2" s="84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52" t="s">
        <v>0</v>
      </c>
      <c r="D4" s="52" t="s">
        <v>1</v>
      </c>
      <c r="E4" s="52" t="s">
        <v>2</v>
      </c>
      <c r="F4" s="52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7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45.7</v>
      </c>
      <c r="Q5" s="30">
        <v>485.6</v>
      </c>
      <c r="R5" s="30">
        <v>34.6</v>
      </c>
      <c r="S5" s="8">
        <f t="shared" ref="S5:S60" si="0">SUM(C5:R5)</f>
        <v>5375.0000000000009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>
        <v>10</v>
      </c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34.5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955.30000000000018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400</v>
      </c>
      <c r="Q8" s="30">
        <v>430</v>
      </c>
      <c r="R8" s="30">
        <v>800</v>
      </c>
      <c r="S8" s="8">
        <f t="shared" si="0"/>
        <v>11928.645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224.5</v>
      </c>
      <c r="D9" s="29"/>
      <c r="E9" s="29"/>
      <c r="F9" s="30"/>
      <c r="G9" s="30"/>
      <c r="H9" s="30"/>
      <c r="I9" s="30">
        <v>314</v>
      </c>
      <c r="J9" s="30"/>
      <c r="K9" s="30"/>
      <c r="L9" s="30"/>
      <c r="M9" s="30">
        <v>476.9</v>
      </c>
      <c r="N9" s="30"/>
      <c r="O9" s="30"/>
      <c r="P9" s="30"/>
      <c r="Q9" s="30"/>
      <c r="R9" s="30"/>
      <c r="S9" s="8">
        <f t="shared" si="0"/>
        <v>1015.4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48.6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62.4</v>
      </c>
      <c r="S10" s="8">
        <f t="shared" si="0"/>
        <v>422.92903999999999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158.49199999999999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>
        <v>8.4</v>
      </c>
      <c r="M11" s="30">
        <v>380</v>
      </c>
      <c r="N11" s="30">
        <v>15</v>
      </c>
      <c r="O11" s="30">
        <v>115</v>
      </c>
      <c r="P11" s="30">
        <v>20</v>
      </c>
      <c r="Q11" s="30">
        <v>15</v>
      </c>
      <c r="R11" s="30">
        <v>220</v>
      </c>
      <c r="S11" s="8">
        <f t="shared" si="0"/>
        <v>1297.8919999999998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12.2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467.9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624.19200000000001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1575.3000000000002</v>
      </c>
      <c r="J14" s="8">
        <f t="shared" si="1"/>
        <v>1074.0999999999999</v>
      </c>
      <c r="K14" s="8">
        <f t="shared" si="1"/>
        <v>632.60000000000014</v>
      </c>
      <c r="L14" s="8">
        <f t="shared" si="1"/>
        <v>5787.174039999999</v>
      </c>
      <c r="M14" s="8">
        <f t="shared" si="1"/>
        <v>1241.0999999999999</v>
      </c>
      <c r="N14" s="8">
        <f t="shared" si="1"/>
        <v>327.2</v>
      </c>
      <c r="O14" s="8">
        <f t="shared" si="1"/>
        <v>1025.5</v>
      </c>
      <c r="P14" s="8">
        <f t="shared" si="1"/>
        <v>506.1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22091.966040000003</v>
      </c>
    </row>
    <row r="15" spans="1:20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6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6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21.760999999999999</v>
      </c>
      <c r="D19" s="12"/>
      <c r="E19" s="12">
        <v>6.742</v>
      </c>
      <c r="F19" s="12">
        <v>8</v>
      </c>
      <c r="G19" s="12">
        <v>8.25</v>
      </c>
      <c r="H19" s="12"/>
      <c r="I19" s="12">
        <v>13.65</v>
      </c>
      <c r="J19" s="12">
        <v>70</v>
      </c>
      <c r="K19" s="12">
        <v>52.905000000000001</v>
      </c>
      <c r="L19" s="12">
        <v>117.65</v>
      </c>
      <c r="M19" s="12">
        <v>44.25</v>
      </c>
      <c r="N19" s="12">
        <v>30</v>
      </c>
      <c r="O19" s="12"/>
      <c r="P19" s="12">
        <v>6.5</v>
      </c>
      <c r="Q19" s="12">
        <v>1.65</v>
      </c>
      <c r="R19" s="12">
        <v>82.65</v>
      </c>
      <c r="S19" s="6">
        <f t="shared" ref="S19" si="3">SUM(C19:R19)</f>
        <v>464.00799999999992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6">
        <f t="shared" si="0"/>
        <v>71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90</v>
      </c>
      <c r="L22" s="12"/>
      <c r="M22" s="12"/>
      <c r="N22" s="12">
        <v>10</v>
      </c>
      <c r="O22" s="12"/>
      <c r="P22" s="12"/>
      <c r="Q22" s="12">
        <v>60</v>
      </c>
      <c r="R22" s="12">
        <v>20</v>
      </c>
      <c r="S22" s="6">
        <f t="shared" si="0"/>
        <v>180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6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37.760999999999996</v>
      </c>
      <c r="D24" s="6">
        <f t="shared" ref="D24:R24" si="4">SUM(D19:D23)</f>
        <v>1</v>
      </c>
      <c r="E24" s="6">
        <f t="shared" si="4"/>
        <v>7.742</v>
      </c>
      <c r="F24" s="6">
        <f t="shared" si="4"/>
        <v>9</v>
      </c>
      <c r="G24" s="6">
        <f t="shared" si="4"/>
        <v>9.25</v>
      </c>
      <c r="H24" s="6">
        <f t="shared" si="4"/>
        <v>1</v>
      </c>
      <c r="I24" s="6">
        <f t="shared" si="4"/>
        <v>14.65</v>
      </c>
      <c r="J24" s="6">
        <f t="shared" si="4"/>
        <v>71</v>
      </c>
      <c r="K24" s="6">
        <f t="shared" si="4"/>
        <v>206.393</v>
      </c>
      <c r="L24" s="6">
        <f t="shared" si="4"/>
        <v>118.65</v>
      </c>
      <c r="M24" s="6">
        <f t="shared" si="4"/>
        <v>85.25</v>
      </c>
      <c r="N24" s="6">
        <f t="shared" si="4"/>
        <v>44</v>
      </c>
      <c r="O24" s="6">
        <f t="shared" si="4"/>
        <v>1</v>
      </c>
      <c r="P24" s="6">
        <f t="shared" si="4"/>
        <v>7.5</v>
      </c>
      <c r="Q24" s="6">
        <f t="shared" si="4"/>
        <v>83.68</v>
      </c>
      <c r="R24" s="6">
        <f t="shared" si="4"/>
        <v>108.92</v>
      </c>
      <c r="S24" s="6">
        <f t="shared" si="0"/>
        <v>806.79599999999994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355.9</v>
      </c>
      <c r="D26" s="12">
        <v>30</v>
      </c>
      <c r="E26" s="12">
        <v>918.4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863</v>
      </c>
      <c r="L26" s="12">
        <v>1675.4</v>
      </c>
      <c r="M26" s="12">
        <v>1395.2</v>
      </c>
      <c r="N26" s="12">
        <v>619.79999999999995</v>
      </c>
      <c r="O26" s="12">
        <v>0</v>
      </c>
      <c r="P26" s="12">
        <v>153.30000000000001</v>
      </c>
      <c r="Q26" s="12">
        <v>90.5</v>
      </c>
      <c r="R26" s="12">
        <v>651.9</v>
      </c>
      <c r="S26" s="6">
        <f t="shared" si="0"/>
        <v>8458.7170000000006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6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1020</v>
      </c>
      <c r="H29" s="12">
        <v>96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6">
        <f t="shared" si="0"/>
        <v>4900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6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223.14864</v>
      </c>
      <c r="M31" s="64"/>
      <c r="N31" s="12"/>
      <c r="O31" s="64"/>
      <c r="P31" s="12"/>
      <c r="Q31" s="12"/>
      <c r="R31" s="12"/>
      <c r="S31" s="6">
        <f t="shared" si="0"/>
        <v>223.14864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6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6">
        <f t="shared" si="0"/>
        <v>157.99000000000004</v>
      </c>
      <c r="T33" s="65">
        <v>1500280100</v>
      </c>
    </row>
    <row r="34" spans="1:20" s="25" customFormat="1" ht="12" x14ac:dyDescent="0.2">
      <c r="A34" s="10" t="s">
        <v>82</v>
      </c>
      <c r="B34" s="11" t="s">
        <v>29</v>
      </c>
      <c r="C34" s="12">
        <v>123.747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6">
        <f t="shared" si="0"/>
        <v>123.747</v>
      </c>
      <c r="T34" s="65">
        <v>9990072140</v>
      </c>
    </row>
    <row r="35" spans="1:20" s="25" customFormat="1" ht="12" x14ac:dyDescent="0.2">
      <c r="A35" s="10" t="s">
        <v>101</v>
      </c>
      <c r="B35" s="11" t="s">
        <v>29</v>
      </c>
      <c r="C35" s="12">
        <v>6.5129999999999999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6">
        <f t="shared" si="0"/>
        <v>6.5129999999999999</v>
      </c>
      <c r="T35" s="65" t="s">
        <v>91</v>
      </c>
    </row>
    <row r="36" spans="1:20" s="25" customFormat="1" ht="12" x14ac:dyDescent="0.2">
      <c r="A36" s="10" t="s">
        <v>76</v>
      </c>
      <c r="B36" s="11" t="s">
        <v>29</v>
      </c>
      <c r="C36" s="12"/>
      <c r="D36" s="12">
        <v>60</v>
      </c>
      <c r="E36" s="12"/>
      <c r="F36" s="12">
        <v>120</v>
      </c>
      <c r="G36" s="12">
        <v>150</v>
      </c>
      <c r="H36" s="12"/>
      <c r="I36" s="12">
        <v>120</v>
      </c>
      <c r="J36" s="12">
        <v>240</v>
      </c>
      <c r="K36" s="12"/>
      <c r="L36" s="12"/>
      <c r="M36" s="12">
        <v>120</v>
      </c>
      <c r="N36" s="12">
        <v>40</v>
      </c>
      <c r="O36" s="12"/>
      <c r="P36" s="12">
        <v>60</v>
      </c>
      <c r="Q36" s="12">
        <v>40</v>
      </c>
      <c r="R36" s="12">
        <v>80</v>
      </c>
      <c r="S36" s="6">
        <f t="shared" si="0"/>
        <v>1030</v>
      </c>
      <c r="T36" s="65">
        <v>9990074030</v>
      </c>
    </row>
    <row r="37" spans="1:20" s="25" customFormat="1" ht="12" x14ac:dyDescent="0.2">
      <c r="A37" s="10" t="s">
        <v>82</v>
      </c>
      <c r="B37" s="11" t="s">
        <v>29</v>
      </c>
      <c r="C37" s="12"/>
      <c r="D37" s="12">
        <v>99.75</v>
      </c>
      <c r="E37" s="12">
        <v>249.85</v>
      </c>
      <c r="F37" s="12"/>
      <c r="G37" s="12"/>
      <c r="H37" s="12"/>
      <c r="I37" s="12">
        <v>95</v>
      </c>
      <c r="J37" s="63"/>
      <c r="K37" s="63"/>
      <c r="L37" s="64"/>
      <c r="M37" s="64"/>
      <c r="N37" s="12"/>
      <c r="O37" s="64">
        <v>332.5</v>
      </c>
      <c r="P37" s="12">
        <v>427.5</v>
      </c>
      <c r="Q37" s="12">
        <v>114.52535</v>
      </c>
      <c r="R37" s="12">
        <v>47.5</v>
      </c>
      <c r="S37" s="6">
        <f t="shared" si="0"/>
        <v>1366.6253499999998</v>
      </c>
      <c r="T37" s="65">
        <v>9990072140</v>
      </c>
    </row>
    <row r="38" spans="1:20" s="25" customFormat="1" ht="12" x14ac:dyDescent="0.2">
      <c r="A38" s="10" t="s">
        <v>84</v>
      </c>
      <c r="B38" s="11" t="s">
        <v>29</v>
      </c>
      <c r="C38" s="12"/>
      <c r="D38" s="12">
        <v>5.25</v>
      </c>
      <c r="E38" s="12">
        <v>13.15</v>
      </c>
      <c r="F38" s="12"/>
      <c r="G38" s="12"/>
      <c r="H38" s="12"/>
      <c r="I38" s="12">
        <v>5</v>
      </c>
      <c r="J38" s="63"/>
      <c r="K38" s="63"/>
      <c r="L38" s="64"/>
      <c r="M38" s="64"/>
      <c r="N38" s="12"/>
      <c r="O38" s="64">
        <v>17.5</v>
      </c>
      <c r="P38" s="12">
        <v>22.5</v>
      </c>
      <c r="Q38" s="12">
        <v>6.0276500000000004</v>
      </c>
      <c r="R38" s="12">
        <v>2.5</v>
      </c>
      <c r="S38" s="6">
        <f t="shared" si="0"/>
        <v>71.92765</v>
      </c>
      <c r="T38" s="65" t="s">
        <v>91</v>
      </c>
    </row>
    <row r="39" spans="1:20" s="25" customFormat="1" ht="12" x14ac:dyDescent="0.2">
      <c r="A39" s="74" t="s">
        <v>98</v>
      </c>
      <c r="B39" s="11" t="s">
        <v>29</v>
      </c>
      <c r="C39" s="12"/>
      <c r="D39" s="12"/>
      <c r="E39" s="12"/>
      <c r="F39" s="12"/>
      <c r="G39" s="12"/>
      <c r="H39" s="12"/>
      <c r="I39" s="12"/>
      <c r="J39" s="63"/>
      <c r="K39" s="63"/>
      <c r="L39" s="64">
        <v>16.299299999999999</v>
      </c>
      <c r="M39" s="64"/>
      <c r="N39" s="12"/>
      <c r="O39" s="64"/>
      <c r="P39" s="12"/>
      <c r="Q39" s="12"/>
      <c r="R39" s="12"/>
      <c r="S39" s="6">
        <f t="shared" si="0"/>
        <v>16.299299999999999</v>
      </c>
      <c r="T39" s="66" t="s">
        <v>99</v>
      </c>
    </row>
    <row r="40" spans="1:20" s="25" customFormat="1" ht="36" x14ac:dyDescent="0.2">
      <c r="A40" s="74" t="s">
        <v>108</v>
      </c>
      <c r="B40" s="11" t="s">
        <v>29</v>
      </c>
      <c r="C40" s="12"/>
      <c r="D40" s="12"/>
      <c r="E40" s="12"/>
      <c r="F40" s="12"/>
      <c r="G40" s="12">
        <v>100</v>
      </c>
      <c r="H40" s="12"/>
      <c r="I40" s="12"/>
      <c r="J40" s="63">
        <v>50</v>
      </c>
      <c r="K40" s="63"/>
      <c r="L40" s="64">
        <v>100</v>
      </c>
      <c r="M40" s="64"/>
      <c r="N40" s="12"/>
      <c r="O40" s="64"/>
      <c r="P40" s="12"/>
      <c r="Q40" s="12"/>
      <c r="R40" s="12"/>
      <c r="S40" s="6">
        <f t="shared" si="0"/>
        <v>250</v>
      </c>
      <c r="T40" s="66" t="s">
        <v>103</v>
      </c>
    </row>
    <row r="41" spans="1:20" s="25" customFormat="1" ht="24" x14ac:dyDescent="0.2">
      <c r="A41" s="74" t="s">
        <v>107</v>
      </c>
      <c r="B41" s="11" t="s">
        <v>29</v>
      </c>
      <c r="C41" s="12"/>
      <c r="D41" s="12"/>
      <c r="E41" s="12"/>
      <c r="F41" s="12"/>
      <c r="G41" s="12"/>
      <c r="H41" s="12"/>
      <c r="I41" s="12">
        <v>50</v>
      </c>
      <c r="J41" s="63"/>
      <c r="K41" s="63">
        <v>50</v>
      </c>
      <c r="L41" s="64"/>
      <c r="M41" s="64"/>
      <c r="N41" s="12"/>
      <c r="O41" s="64"/>
      <c r="P41" s="12"/>
      <c r="Q41" s="12"/>
      <c r="R41" s="12">
        <v>50</v>
      </c>
      <c r="S41" s="6">
        <f t="shared" si="0"/>
        <v>150</v>
      </c>
      <c r="T41" s="66" t="s">
        <v>104</v>
      </c>
    </row>
    <row r="42" spans="1:20" s="25" customFormat="1" ht="12" x14ac:dyDescent="0.2">
      <c r="A42" s="74" t="s">
        <v>110</v>
      </c>
      <c r="B42" s="11" t="s">
        <v>29</v>
      </c>
      <c r="C42" s="12"/>
      <c r="D42" s="12"/>
      <c r="E42" s="12"/>
      <c r="F42" s="12"/>
      <c r="G42" s="12">
        <v>100</v>
      </c>
      <c r="H42" s="12"/>
      <c r="I42" s="12"/>
      <c r="J42" s="63">
        <v>100</v>
      </c>
      <c r="K42" s="63"/>
      <c r="L42" s="64">
        <v>100</v>
      </c>
      <c r="M42" s="64"/>
      <c r="N42" s="12"/>
      <c r="O42" s="64"/>
      <c r="P42" s="12"/>
      <c r="Q42" s="12"/>
      <c r="R42" s="12">
        <v>100</v>
      </c>
      <c r="S42" s="6">
        <f t="shared" si="0"/>
        <v>400</v>
      </c>
      <c r="T42" s="66" t="s">
        <v>105</v>
      </c>
    </row>
    <row r="43" spans="1:20" s="25" customFormat="1" ht="12" x14ac:dyDescent="0.2">
      <c r="A43" s="74" t="s">
        <v>109</v>
      </c>
      <c r="B43" s="11" t="s">
        <v>29</v>
      </c>
      <c r="C43" s="12"/>
      <c r="D43" s="12"/>
      <c r="E43" s="12"/>
      <c r="F43" s="12"/>
      <c r="G43" s="12">
        <v>14</v>
      </c>
      <c r="H43" s="12"/>
      <c r="I43" s="12"/>
      <c r="J43" s="63"/>
      <c r="K43" s="63"/>
      <c r="L43" s="64">
        <v>14</v>
      </c>
      <c r="M43" s="64"/>
      <c r="N43" s="12"/>
      <c r="O43" s="64"/>
      <c r="P43" s="12"/>
      <c r="Q43" s="12"/>
      <c r="R43" s="12"/>
      <c r="S43" s="6">
        <f t="shared" si="0"/>
        <v>28</v>
      </c>
      <c r="T43" s="66" t="s">
        <v>106</v>
      </c>
    </row>
    <row r="44" spans="1:20" s="25" customFormat="1" ht="12" x14ac:dyDescent="0.2">
      <c r="A44" s="90" t="s">
        <v>95</v>
      </c>
      <c r="B44" s="11" t="s">
        <v>29</v>
      </c>
      <c r="C44" s="12"/>
      <c r="D44" s="12"/>
      <c r="E44" s="12"/>
      <c r="F44" s="12"/>
      <c r="G44" s="12"/>
      <c r="H44" s="12"/>
      <c r="I44" s="12">
        <v>286.29000000000002</v>
      </c>
      <c r="J44" s="63"/>
      <c r="K44" s="63"/>
      <c r="L44" s="64"/>
      <c r="M44" s="64"/>
      <c r="N44" s="12"/>
      <c r="O44" s="64"/>
      <c r="P44" s="12"/>
      <c r="Q44" s="12"/>
      <c r="R44" s="12"/>
      <c r="S44" s="6">
        <f t="shared" si="0"/>
        <v>286.29000000000002</v>
      </c>
      <c r="T44" s="65">
        <v>8710080100</v>
      </c>
    </row>
    <row r="45" spans="1:20" s="25" customFormat="1" ht="12" x14ac:dyDescent="0.2">
      <c r="A45" s="91"/>
      <c r="B45" s="11" t="s">
        <v>29</v>
      </c>
      <c r="C45" s="12"/>
      <c r="D45" s="12"/>
      <c r="E45" s="12"/>
      <c r="F45" s="12"/>
      <c r="G45" s="12"/>
      <c r="H45" s="12"/>
      <c r="I45" s="12">
        <v>128.69999999999999</v>
      </c>
      <c r="J45" s="63"/>
      <c r="K45" s="63"/>
      <c r="L45" s="64"/>
      <c r="M45" s="64"/>
      <c r="N45" s="12"/>
      <c r="O45" s="64"/>
      <c r="P45" s="12"/>
      <c r="Q45" s="12"/>
      <c r="R45" s="12"/>
      <c r="S45" s="6">
        <f t="shared" si="0"/>
        <v>128.69999999999999</v>
      </c>
      <c r="T45" s="65" t="s">
        <v>85</v>
      </c>
    </row>
    <row r="46" spans="1:20" s="25" customFormat="1" ht="12" x14ac:dyDescent="0.2">
      <c r="A46" s="88" t="s">
        <v>83</v>
      </c>
      <c r="B46" s="11" t="s">
        <v>29</v>
      </c>
      <c r="C46" s="12">
        <v>74.369</v>
      </c>
      <c r="D46" s="12"/>
      <c r="E46" s="12"/>
      <c r="F46" s="12">
        <v>54</v>
      </c>
      <c r="G46" s="12"/>
      <c r="H46" s="12"/>
      <c r="I46" s="12"/>
      <c r="J46" s="63"/>
      <c r="K46" s="63"/>
      <c r="L46" s="64"/>
      <c r="M46" s="64"/>
      <c r="N46" s="12"/>
      <c r="O46" s="64"/>
      <c r="P46" s="12"/>
      <c r="Q46" s="12"/>
      <c r="R46" s="12"/>
      <c r="S46" s="6">
        <f t="shared" si="0"/>
        <v>128.369</v>
      </c>
      <c r="T46" s="67" t="s">
        <v>92</v>
      </c>
    </row>
    <row r="47" spans="1:20" s="49" customFormat="1" ht="12" x14ac:dyDescent="0.2">
      <c r="A47" s="89"/>
      <c r="B47" s="12" t="s">
        <v>29</v>
      </c>
      <c r="C47" s="12">
        <v>173.52099999999999</v>
      </c>
      <c r="D47" s="12"/>
      <c r="E47" s="12"/>
      <c r="F47" s="12">
        <v>126</v>
      </c>
      <c r="G47" s="12"/>
      <c r="H47" s="12"/>
      <c r="I47" s="12"/>
      <c r="J47" s="63"/>
      <c r="K47" s="63"/>
      <c r="L47" s="64"/>
      <c r="M47" s="64"/>
      <c r="N47" s="12"/>
      <c r="O47" s="64"/>
      <c r="P47" s="12"/>
      <c r="Q47" s="12"/>
      <c r="R47" s="12"/>
      <c r="S47" s="6">
        <f t="shared" si="0"/>
        <v>299.52099999999996</v>
      </c>
      <c r="T47" s="67">
        <v>9990050180</v>
      </c>
    </row>
    <row r="48" spans="1:20" s="25" customFormat="1" ht="12" x14ac:dyDescent="0.2">
      <c r="A48" s="17" t="s">
        <v>34</v>
      </c>
      <c r="B48" s="7" t="s">
        <v>29</v>
      </c>
      <c r="C48" s="6">
        <f t="shared" ref="C48:S48" si="5">SUM(C26:C47)</f>
        <v>823.78800000000001</v>
      </c>
      <c r="D48" s="6">
        <f t="shared" si="5"/>
        <v>222.328</v>
      </c>
      <c r="E48" s="6">
        <f t="shared" si="5"/>
        <v>1341.9080000000001</v>
      </c>
      <c r="F48" s="6">
        <f t="shared" si="5"/>
        <v>793.46800000000007</v>
      </c>
      <c r="G48" s="6">
        <f t="shared" si="5"/>
        <v>2231.1149999999998</v>
      </c>
      <c r="H48" s="6">
        <f t="shared" si="5"/>
        <v>112.208</v>
      </c>
      <c r="I48" s="6">
        <f t="shared" si="5"/>
        <v>1206.3140000000001</v>
      </c>
      <c r="J48" s="6">
        <f t="shared" si="5"/>
        <v>1376.4839999999999</v>
      </c>
      <c r="K48" s="6">
        <f t="shared" si="5"/>
        <v>1253.3339999999998</v>
      </c>
      <c r="L48" s="6">
        <f t="shared" si="5"/>
        <v>2974.04594</v>
      </c>
      <c r="M48" s="6">
        <f t="shared" si="5"/>
        <v>1809.3879999999999</v>
      </c>
      <c r="N48" s="6">
        <f t="shared" si="5"/>
        <v>886.904</v>
      </c>
      <c r="O48" s="6">
        <f t="shared" si="5"/>
        <v>711.76800000000003</v>
      </c>
      <c r="P48" s="6">
        <f t="shared" si="5"/>
        <v>874.64800000000002</v>
      </c>
      <c r="Q48" s="6">
        <f t="shared" si="5"/>
        <v>475.75099999999998</v>
      </c>
      <c r="R48" s="6">
        <f t="shared" si="5"/>
        <v>1354.0660000000003</v>
      </c>
      <c r="S48" s="6">
        <f t="shared" si="5"/>
        <v>18447.517940000002</v>
      </c>
    </row>
    <row r="49" spans="1:20" s="25" customFormat="1" ht="15" customHeight="1" x14ac:dyDescent="0.2">
      <c r="A49" s="10" t="s">
        <v>41</v>
      </c>
      <c r="B49" s="11" t="s">
        <v>42</v>
      </c>
      <c r="C49" s="8"/>
      <c r="D49" s="8"/>
      <c r="E49" s="8"/>
      <c r="F49" s="12"/>
      <c r="G49" s="8"/>
      <c r="H49" s="8"/>
      <c r="I49" s="8">
        <v>1520</v>
      </c>
      <c r="J49" s="12"/>
      <c r="K49" s="8"/>
      <c r="L49" s="12">
        <v>2017.12023</v>
      </c>
      <c r="M49" s="8">
        <v>407.37819999999999</v>
      </c>
      <c r="N49" s="8"/>
      <c r="O49" s="8"/>
      <c r="P49" s="12"/>
      <c r="Q49" s="8"/>
      <c r="R49" s="8"/>
      <c r="S49" s="8">
        <f t="shared" si="0"/>
        <v>3944.4984300000001</v>
      </c>
    </row>
    <row r="50" spans="1:20" s="25" customFormat="1" ht="15" customHeight="1" x14ac:dyDescent="0.2">
      <c r="A50" s="10" t="s">
        <v>41</v>
      </c>
      <c r="B50" s="11" t="s">
        <v>42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8">
        <f t="shared" si="0"/>
        <v>0</v>
      </c>
    </row>
    <row r="51" spans="1:20" s="25" customFormat="1" ht="15" customHeight="1" x14ac:dyDescent="0.2">
      <c r="A51" s="10" t="s">
        <v>41</v>
      </c>
      <c r="B51" s="11" t="s">
        <v>42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8">
        <f t="shared" si="0"/>
        <v>0</v>
      </c>
    </row>
    <row r="52" spans="1:20" s="25" customFormat="1" ht="15" customHeight="1" x14ac:dyDescent="0.2">
      <c r="A52" s="10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f t="shared" si="0"/>
        <v>0</v>
      </c>
    </row>
    <row r="53" spans="1:20" s="25" customFormat="1" ht="12" x14ac:dyDescent="0.2">
      <c r="A53" s="82" t="s">
        <v>24</v>
      </c>
      <c r="B53" s="83"/>
      <c r="C53" s="4">
        <f t="shared" ref="C53:R53" si="6">C15+C18+C24+C25+C48+C49+C50+C51+C52</f>
        <v>2130.9490000000001</v>
      </c>
      <c r="D53" s="4">
        <f t="shared" si="6"/>
        <v>1514.6280000000002</v>
      </c>
      <c r="E53" s="4">
        <f t="shared" si="6"/>
        <v>2624.25</v>
      </c>
      <c r="F53" s="4">
        <f t="shared" si="6"/>
        <v>2233.9679999999998</v>
      </c>
      <c r="G53" s="4">
        <f t="shared" si="6"/>
        <v>2251.4649999999997</v>
      </c>
      <c r="H53" s="4">
        <f t="shared" si="6"/>
        <v>1471.2080000000001</v>
      </c>
      <c r="I53" s="4">
        <f t="shared" si="6"/>
        <v>4106.2640000000001</v>
      </c>
      <c r="J53" s="4">
        <f t="shared" si="6"/>
        <v>3256.1840000000002</v>
      </c>
      <c r="K53" s="4">
        <f t="shared" si="6"/>
        <v>2827.9269999999997</v>
      </c>
      <c r="L53" s="4">
        <f t="shared" si="6"/>
        <v>5298.5161699999999</v>
      </c>
      <c r="M53" s="4">
        <f t="shared" si="6"/>
        <v>3821.6162000000004</v>
      </c>
      <c r="N53" s="4">
        <f t="shared" si="6"/>
        <v>2368.9040000000005</v>
      </c>
      <c r="O53" s="4">
        <f t="shared" si="6"/>
        <v>2056.3679999999999</v>
      </c>
      <c r="P53" s="4">
        <f t="shared" si="6"/>
        <v>2034.348</v>
      </c>
      <c r="Q53" s="4">
        <f t="shared" si="6"/>
        <v>2165.5309999999999</v>
      </c>
      <c r="R53" s="4">
        <f t="shared" si="6"/>
        <v>3071.6860000000006</v>
      </c>
      <c r="S53" s="4">
        <f t="shared" si="0"/>
        <v>43233.812370000007</v>
      </c>
    </row>
    <row r="54" spans="1:20" s="25" customFormat="1" ht="12" x14ac:dyDescent="0.2">
      <c r="A54" s="2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">
        <f t="shared" si="0"/>
        <v>0</v>
      </c>
    </row>
    <row r="55" spans="1:20" s="25" customFormat="1" ht="12" x14ac:dyDescent="0.2">
      <c r="A55" s="2"/>
      <c r="B55" s="7" t="s">
        <v>38</v>
      </c>
      <c r="C55" s="6">
        <f t="shared" ref="C55:R55" si="7">C14+C53</f>
        <v>2755.1410000000001</v>
      </c>
      <c r="D55" s="6">
        <f t="shared" si="7"/>
        <v>1622.7280000000001</v>
      </c>
      <c r="E55" s="6">
        <f t="shared" si="7"/>
        <v>3332.95</v>
      </c>
      <c r="F55" s="6">
        <f t="shared" si="7"/>
        <v>2550.5679999999998</v>
      </c>
      <c r="G55" s="6">
        <f t="shared" si="7"/>
        <v>8013.6649999999991</v>
      </c>
      <c r="H55" s="6">
        <f t="shared" si="7"/>
        <v>1602.008</v>
      </c>
      <c r="I55" s="6">
        <f t="shared" si="7"/>
        <v>5681.5640000000003</v>
      </c>
      <c r="J55" s="6">
        <f t="shared" si="7"/>
        <v>4330.2839999999997</v>
      </c>
      <c r="K55" s="6">
        <f t="shared" si="7"/>
        <v>3460.527</v>
      </c>
      <c r="L55" s="6">
        <f t="shared" si="7"/>
        <v>11085.690209999999</v>
      </c>
      <c r="M55" s="6">
        <f t="shared" si="7"/>
        <v>5062.7162000000008</v>
      </c>
      <c r="N55" s="6">
        <f t="shared" si="7"/>
        <v>2696.1040000000003</v>
      </c>
      <c r="O55" s="6">
        <f t="shared" si="7"/>
        <v>3081.8679999999999</v>
      </c>
      <c r="P55" s="6">
        <f t="shared" si="7"/>
        <v>2540.4479999999999</v>
      </c>
      <c r="Q55" s="6">
        <f t="shared" si="7"/>
        <v>3258.1309999999999</v>
      </c>
      <c r="R55" s="6">
        <f t="shared" si="7"/>
        <v>4251.3860000000004</v>
      </c>
      <c r="S55" s="6">
        <f t="shared" si="0"/>
        <v>65325.778410000006</v>
      </c>
      <c r="T55" s="49"/>
    </row>
    <row r="56" spans="1:20" s="25" customFormat="1" ht="12" x14ac:dyDescent="0.2">
      <c r="A56" s="2"/>
      <c r="B56" s="1" t="s">
        <v>66</v>
      </c>
      <c r="C56" s="5">
        <v>17.449290000000001</v>
      </c>
      <c r="D56" s="5">
        <v>2.1703000000000001</v>
      </c>
      <c r="E56" s="5"/>
      <c r="F56" s="5">
        <v>5.9639100000000003</v>
      </c>
      <c r="G56" s="5">
        <v>72.342209999999994</v>
      </c>
      <c r="H56" s="5">
        <v>16.617730000000002</v>
      </c>
      <c r="I56" s="5">
        <v>19.310780000000001</v>
      </c>
      <c r="J56" s="5">
        <v>501.42160999999999</v>
      </c>
      <c r="K56" s="5">
        <v>15.27455</v>
      </c>
      <c r="L56" s="5">
        <v>115.48909999999999</v>
      </c>
      <c r="M56" s="5">
        <v>27.61786</v>
      </c>
      <c r="N56" s="5"/>
      <c r="O56" s="5">
        <v>267.00554</v>
      </c>
      <c r="P56" s="5">
        <v>24.521640000000001</v>
      </c>
      <c r="Q56" s="5">
        <v>39.945340000000002</v>
      </c>
      <c r="R56" s="5">
        <v>87.623490000000004</v>
      </c>
      <c r="S56" s="4">
        <f t="shared" si="0"/>
        <v>1212.7533499999997</v>
      </c>
    </row>
    <row r="57" spans="1:20" s="25" customFormat="1" ht="12" x14ac:dyDescent="0.2">
      <c r="A57" s="2"/>
      <c r="B57" s="7" t="s">
        <v>32</v>
      </c>
      <c r="C57" s="6">
        <f t="shared" ref="C57:R57" si="8">C55+C56</f>
        <v>2772.5902900000001</v>
      </c>
      <c r="D57" s="6">
        <f t="shared" si="8"/>
        <v>1624.8983000000001</v>
      </c>
      <c r="E57" s="6">
        <f t="shared" si="8"/>
        <v>3332.95</v>
      </c>
      <c r="F57" s="6">
        <f t="shared" si="8"/>
        <v>2556.5319099999997</v>
      </c>
      <c r="G57" s="6">
        <f t="shared" si="8"/>
        <v>8086.0072099999988</v>
      </c>
      <c r="H57" s="6">
        <f t="shared" si="8"/>
        <v>1618.62573</v>
      </c>
      <c r="I57" s="6">
        <f t="shared" si="8"/>
        <v>5700.8747800000001</v>
      </c>
      <c r="J57" s="6">
        <f t="shared" si="8"/>
        <v>4831.70561</v>
      </c>
      <c r="K57" s="6">
        <f t="shared" si="8"/>
        <v>3475.8015500000001</v>
      </c>
      <c r="L57" s="6">
        <f t="shared" si="8"/>
        <v>11201.17931</v>
      </c>
      <c r="M57" s="6">
        <f t="shared" si="8"/>
        <v>5090.334060000001</v>
      </c>
      <c r="N57" s="6">
        <f t="shared" si="8"/>
        <v>2696.1040000000003</v>
      </c>
      <c r="O57" s="6">
        <f t="shared" si="8"/>
        <v>3348.87354</v>
      </c>
      <c r="P57" s="6">
        <f t="shared" si="8"/>
        <v>2564.9696399999998</v>
      </c>
      <c r="Q57" s="6">
        <f t="shared" si="8"/>
        <v>3298.0763400000001</v>
      </c>
      <c r="R57" s="6">
        <f t="shared" si="8"/>
        <v>4339.0094900000004</v>
      </c>
      <c r="S57" s="6">
        <f t="shared" si="0"/>
        <v>66538.531759999998</v>
      </c>
      <c r="T57" s="49"/>
    </row>
    <row r="58" spans="1:20" s="25" customFormat="1" ht="12" x14ac:dyDescent="0.2">
      <c r="A58" s="85" t="s">
        <v>31</v>
      </c>
      <c r="B58" s="3" t="s">
        <v>60</v>
      </c>
      <c r="C58" s="37">
        <v>7.3730000000000002</v>
      </c>
      <c r="D58" s="37">
        <v>6.26</v>
      </c>
      <c r="E58" s="37">
        <v>15.757999999999999</v>
      </c>
      <c r="F58" s="37">
        <v>15.864000000000001</v>
      </c>
      <c r="G58" s="37">
        <v>47.924999999999997</v>
      </c>
      <c r="H58" s="37">
        <v>7.4649999999999999</v>
      </c>
      <c r="I58" s="37">
        <v>19.417999999999999</v>
      </c>
      <c r="J58" s="37">
        <v>54.45</v>
      </c>
      <c r="K58" s="37">
        <v>16.353999999999999</v>
      </c>
      <c r="L58" s="37">
        <v>97</v>
      </c>
      <c r="M58" s="37">
        <v>17.501999999999999</v>
      </c>
      <c r="N58" s="37">
        <v>9.64</v>
      </c>
      <c r="O58" s="37">
        <v>18.8</v>
      </c>
      <c r="P58" s="37">
        <v>9.3249999999999993</v>
      </c>
      <c r="Q58" s="37">
        <v>26.457000000000001</v>
      </c>
      <c r="R58" s="37">
        <v>28.509</v>
      </c>
      <c r="S58" s="4">
        <f t="shared" si="0"/>
        <v>398.09999999999997</v>
      </c>
    </row>
    <row r="59" spans="1:20" s="25" customFormat="1" ht="12" x14ac:dyDescent="0.2">
      <c r="A59" s="86"/>
      <c r="B59" s="3" t="s">
        <v>61</v>
      </c>
      <c r="C59" s="5"/>
      <c r="D59" s="5"/>
      <c r="E59" s="5">
        <v>206.12899999999999</v>
      </c>
      <c r="F59" s="5"/>
      <c r="G59" s="5"/>
      <c r="H59" s="5"/>
      <c r="I59" s="5"/>
      <c r="J59" s="5"/>
      <c r="K59" s="5"/>
      <c r="L59" s="5"/>
      <c r="M59" s="5"/>
      <c r="N59" s="5">
        <v>206.12899999999999</v>
      </c>
      <c r="O59" s="5"/>
      <c r="P59" s="5"/>
      <c r="Q59" s="5"/>
      <c r="R59" s="5"/>
      <c r="S59" s="4">
        <f t="shared" si="0"/>
        <v>412.25799999999998</v>
      </c>
    </row>
    <row r="60" spans="1:20" s="25" customFormat="1" ht="12" x14ac:dyDescent="0.2">
      <c r="A60" s="87"/>
      <c r="B60" s="2" t="s">
        <v>59</v>
      </c>
      <c r="C60" s="5">
        <f>C59+C58</f>
        <v>7.3730000000000002</v>
      </c>
      <c r="D60" s="5">
        <f t="shared" ref="D60:R60" si="9">D59+D58</f>
        <v>6.26</v>
      </c>
      <c r="E60" s="5">
        <f t="shared" si="9"/>
        <v>221.887</v>
      </c>
      <c r="F60" s="5">
        <f t="shared" si="9"/>
        <v>15.864000000000001</v>
      </c>
      <c r="G60" s="5">
        <f t="shared" si="9"/>
        <v>47.924999999999997</v>
      </c>
      <c r="H60" s="5">
        <f t="shared" si="9"/>
        <v>7.4649999999999999</v>
      </c>
      <c r="I60" s="5">
        <f t="shared" si="9"/>
        <v>19.417999999999999</v>
      </c>
      <c r="J60" s="5">
        <f t="shared" si="9"/>
        <v>54.45</v>
      </c>
      <c r="K60" s="5">
        <f t="shared" si="9"/>
        <v>16.353999999999999</v>
      </c>
      <c r="L60" s="5">
        <f t="shared" si="9"/>
        <v>97</v>
      </c>
      <c r="M60" s="5">
        <f t="shared" si="9"/>
        <v>17.501999999999999</v>
      </c>
      <c r="N60" s="5">
        <f t="shared" si="9"/>
        <v>215.76900000000001</v>
      </c>
      <c r="O60" s="5">
        <f t="shared" si="9"/>
        <v>18.8</v>
      </c>
      <c r="P60" s="5">
        <f t="shared" si="9"/>
        <v>9.3249999999999993</v>
      </c>
      <c r="Q60" s="5">
        <f t="shared" si="9"/>
        <v>26.457000000000001</v>
      </c>
      <c r="R60" s="5">
        <f t="shared" si="9"/>
        <v>28.509</v>
      </c>
      <c r="S60" s="4">
        <f t="shared" si="0"/>
        <v>810.35800000000006</v>
      </c>
    </row>
    <row r="61" spans="1:20" x14ac:dyDescent="0.2">
      <c r="D61" s="18"/>
    </row>
  </sheetData>
  <mergeCells count="7">
    <mergeCell ref="A58:A60"/>
    <mergeCell ref="A1:S1"/>
    <mergeCell ref="D2:E2"/>
    <mergeCell ref="A14:B14"/>
    <mergeCell ref="A44:A45"/>
    <mergeCell ref="A46:A47"/>
    <mergeCell ref="A53:B53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M9" sqref="M9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78"/>
      <c r="B2" s="78"/>
      <c r="C2" s="68"/>
      <c r="D2" s="84"/>
      <c r="E2" s="84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59" t="s">
        <v>0</v>
      </c>
      <c r="D4" s="59" t="s">
        <v>1</v>
      </c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59" t="s">
        <v>13</v>
      </c>
      <c r="Q4" s="59" t="s">
        <v>14</v>
      </c>
      <c r="R4" s="59" t="s">
        <v>15</v>
      </c>
      <c r="S4" s="7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28.45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2935.3</v>
      </c>
      <c r="M5" s="30">
        <v>25.6</v>
      </c>
      <c r="N5" s="30">
        <v>20.5</v>
      </c>
      <c r="O5" s="30">
        <v>135</v>
      </c>
      <c r="P5" s="30">
        <v>52.7</v>
      </c>
      <c r="Q5" s="30">
        <v>485.6</v>
      </c>
      <c r="R5" s="30">
        <v>34.6</v>
      </c>
      <c r="S5" s="8">
        <f t="shared" ref="S5:S61" si="0">SUM(C5:R5)</f>
        <v>5662.1500000000015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>
        <v>0.3</v>
      </c>
      <c r="G6" s="30">
        <v>0.5</v>
      </c>
      <c r="H6" s="30">
        <v>2</v>
      </c>
      <c r="I6" s="30"/>
      <c r="J6" s="30">
        <v>10</v>
      </c>
      <c r="K6" s="30"/>
      <c r="L6" s="30">
        <v>6.8387000000000002</v>
      </c>
      <c r="M6" s="30"/>
      <c r="N6" s="30"/>
      <c r="O6" s="30">
        <v>14</v>
      </c>
      <c r="P6" s="30">
        <v>5</v>
      </c>
      <c r="Q6" s="30"/>
      <c r="R6" s="30">
        <v>1</v>
      </c>
      <c r="S6" s="8">
        <f t="shared" si="0"/>
        <v>39.6387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7.2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943.00000000000011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264.10000000000002</v>
      </c>
      <c r="D8" s="29">
        <v>80</v>
      </c>
      <c r="E8" s="29">
        <v>450</v>
      </c>
      <c r="F8" s="30">
        <v>160.4</v>
      </c>
      <c r="G8" s="30">
        <v>3923</v>
      </c>
      <c r="H8" s="30">
        <v>50</v>
      </c>
      <c r="I8" s="30">
        <v>565.70000000000005</v>
      </c>
      <c r="J8" s="30">
        <v>797.92499999999995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500</v>
      </c>
      <c r="Q8" s="30">
        <v>430</v>
      </c>
      <c r="R8" s="30">
        <v>1054</v>
      </c>
      <c r="S8" s="8">
        <f t="shared" si="0"/>
        <v>12323.87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113.5</v>
      </c>
      <c r="D9" s="29"/>
      <c r="E9" s="29"/>
      <c r="F9" s="30"/>
      <c r="G9" s="30"/>
      <c r="H9" s="30"/>
      <c r="I9" s="30">
        <v>595.44000000000005</v>
      </c>
      <c r="J9" s="30"/>
      <c r="K9" s="30"/>
      <c r="L9" s="30"/>
      <c r="M9" s="30">
        <v>707</v>
      </c>
      <c r="N9" s="30"/>
      <c r="O9" s="30"/>
      <c r="P9" s="30"/>
      <c r="Q9" s="30"/>
      <c r="R9" s="30"/>
      <c r="S9" s="8">
        <f t="shared" si="0"/>
        <v>1415.94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>
        <v>2.4780000000000002</v>
      </c>
      <c r="G10" s="30"/>
      <c r="H10" s="30"/>
      <c r="I10" s="30"/>
      <c r="J10" s="30">
        <v>148.6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62.4</v>
      </c>
      <c r="S10" s="8">
        <f t="shared" si="0"/>
        <v>525.40703999999994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158.49700000000001</v>
      </c>
      <c r="D11" s="29"/>
      <c r="E11" s="30">
        <v>110</v>
      </c>
      <c r="F11" s="30">
        <v>131</v>
      </c>
      <c r="G11" s="30"/>
      <c r="H11" s="30">
        <v>50</v>
      </c>
      <c r="I11" s="30">
        <v>136</v>
      </c>
      <c r="J11" s="30">
        <v>67.275000000000006</v>
      </c>
      <c r="K11" s="30">
        <v>25</v>
      </c>
      <c r="L11" s="30">
        <v>8.4</v>
      </c>
      <c r="M11" s="30">
        <v>380</v>
      </c>
      <c r="N11" s="30">
        <v>15</v>
      </c>
      <c r="O11" s="30">
        <v>115</v>
      </c>
      <c r="P11" s="30">
        <v>20</v>
      </c>
      <c r="Q11" s="30">
        <v>15</v>
      </c>
      <c r="R11" s="30">
        <v>220</v>
      </c>
      <c r="S11" s="8">
        <f t="shared" si="0"/>
        <v>1451.172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12.2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467.9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589.94700000000012</v>
      </c>
      <c r="D14" s="8">
        <f t="shared" si="1"/>
        <v>108.1</v>
      </c>
      <c r="E14" s="8">
        <f t="shared" si="1"/>
        <v>708.7</v>
      </c>
      <c r="F14" s="8">
        <f t="shared" si="1"/>
        <v>338.77800000000002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1942.7400000000002</v>
      </c>
      <c r="J14" s="8">
        <f t="shared" si="1"/>
        <v>1174.0999999999999</v>
      </c>
      <c r="K14" s="8">
        <f t="shared" si="1"/>
        <v>632.60000000000014</v>
      </c>
      <c r="L14" s="8">
        <f t="shared" si="1"/>
        <v>6074.2127399999999</v>
      </c>
      <c r="M14" s="8">
        <f t="shared" si="1"/>
        <v>1471.2</v>
      </c>
      <c r="N14" s="8">
        <f t="shared" si="1"/>
        <v>327.2</v>
      </c>
      <c r="O14" s="8">
        <f t="shared" si="1"/>
        <v>1025.5</v>
      </c>
      <c r="P14" s="8">
        <f t="shared" si="1"/>
        <v>611.1</v>
      </c>
      <c r="Q14" s="8">
        <f t="shared" si="1"/>
        <v>1092.5999999999999</v>
      </c>
      <c r="R14" s="8">
        <f t="shared" si="1"/>
        <v>1433.7</v>
      </c>
      <c r="S14" s="8">
        <f t="shared" si="1"/>
        <v>23423.477740000002</v>
      </c>
    </row>
    <row r="15" spans="1:20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58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58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21.760999999999999</v>
      </c>
      <c r="D19" s="12"/>
      <c r="E19" s="12">
        <v>6.742</v>
      </c>
      <c r="F19" s="12">
        <v>8</v>
      </c>
      <c r="G19" s="12">
        <v>72.849999999999994</v>
      </c>
      <c r="H19" s="12"/>
      <c r="I19" s="12">
        <v>15.3</v>
      </c>
      <c r="J19" s="12">
        <v>70</v>
      </c>
      <c r="K19" s="12">
        <v>52.905000000000001</v>
      </c>
      <c r="L19" s="12">
        <v>117.65</v>
      </c>
      <c r="M19" s="12">
        <v>44.25</v>
      </c>
      <c r="N19" s="12">
        <v>30</v>
      </c>
      <c r="O19" s="12"/>
      <c r="P19" s="12">
        <v>6.5</v>
      </c>
      <c r="Q19" s="12">
        <v>1.65</v>
      </c>
      <c r="R19" s="12">
        <v>82.65</v>
      </c>
      <c r="S19" s="58">
        <f t="shared" si="0"/>
        <v>530.25799999999992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58">
        <f t="shared" si="0"/>
        <v>71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100</v>
      </c>
      <c r="L22" s="12"/>
      <c r="M22" s="12"/>
      <c r="N22" s="12">
        <v>10</v>
      </c>
      <c r="O22" s="12"/>
      <c r="P22" s="12"/>
      <c r="Q22" s="12">
        <v>70</v>
      </c>
      <c r="R22" s="12">
        <v>20</v>
      </c>
      <c r="S22" s="58">
        <f t="shared" si="0"/>
        <v>200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58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37.760999999999996</v>
      </c>
      <c r="D24" s="6">
        <f t="shared" ref="D24:R24" si="3">SUM(D19:D23)</f>
        <v>1</v>
      </c>
      <c r="E24" s="6">
        <f t="shared" si="3"/>
        <v>7.742</v>
      </c>
      <c r="F24" s="6">
        <f t="shared" si="3"/>
        <v>9</v>
      </c>
      <c r="G24" s="6">
        <f t="shared" si="3"/>
        <v>73.849999999999994</v>
      </c>
      <c r="H24" s="6">
        <f t="shared" si="3"/>
        <v>1</v>
      </c>
      <c r="I24" s="6">
        <f t="shared" si="3"/>
        <v>16.3</v>
      </c>
      <c r="J24" s="6">
        <f t="shared" si="3"/>
        <v>71</v>
      </c>
      <c r="K24" s="6">
        <f t="shared" si="3"/>
        <v>216.393</v>
      </c>
      <c r="L24" s="6">
        <f t="shared" si="3"/>
        <v>118.65</v>
      </c>
      <c r="M24" s="6">
        <f t="shared" si="3"/>
        <v>85.25</v>
      </c>
      <c r="N24" s="6">
        <f t="shared" si="3"/>
        <v>44</v>
      </c>
      <c r="O24" s="6">
        <f t="shared" si="3"/>
        <v>1</v>
      </c>
      <c r="P24" s="6">
        <f t="shared" si="3"/>
        <v>7.5</v>
      </c>
      <c r="Q24" s="6">
        <f t="shared" si="3"/>
        <v>93.68</v>
      </c>
      <c r="R24" s="6">
        <f t="shared" si="3"/>
        <v>108.92</v>
      </c>
      <c r="S24" s="6">
        <f t="shared" si="0"/>
        <v>893.04599999999994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555.9</v>
      </c>
      <c r="D26" s="12">
        <v>30</v>
      </c>
      <c r="E26" s="12">
        <v>918.4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863</v>
      </c>
      <c r="L26" s="12">
        <v>1675.4</v>
      </c>
      <c r="M26" s="12">
        <v>1395.2</v>
      </c>
      <c r="N26" s="12">
        <v>759.8</v>
      </c>
      <c r="O26" s="12">
        <v>0</v>
      </c>
      <c r="P26" s="12">
        <v>253.3</v>
      </c>
      <c r="Q26" s="12">
        <v>90.5</v>
      </c>
      <c r="R26" s="12">
        <v>651.9</v>
      </c>
      <c r="S26" s="58">
        <f t="shared" si="0"/>
        <v>8898.7169999999987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8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58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1020</v>
      </c>
      <c r="H29" s="12">
        <v>96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58">
        <f t="shared" si="0"/>
        <v>4900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58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223.14864</v>
      </c>
      <c r="M31" s="64"/>
      <c r="N31" s="12"/>
      <c r="O31" s="64"/>
      <c r="P31" s="12"/>
      <c r="Q31" s="12"/>
      <c r="R31" s="12"/>
      <c r="S31" s="58">
        <f t="shared" si="0"/>
        <v>223.14864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58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58">
        <f t="shared" si="0"/>
        <v>157.99000000000004</v>
      </c>
      <c r="T33" s="65">
        <v>1500280100</v>
      </c>
    </row>
    <row r="34" spans="1:20" s="25" customFormat="1" ht="12" x14ac:dyDescent="0.2">
      <c r="A34" s="10" t="s">
        <v>82</v>
      </c>
      <c r="B34" s="11" t="s">
        <v>29</v>
      </c>
      <c r="C34" s="12">
        <v>123.747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58">
        <f t="shared" si="0"/>
        <v>123.747</v>
      </c>
      <c r="T34" s="65">
        <v>9990072140</v>
      </c>
    </row>
    <row r="35" spans="1:20" s="25" customFormat="1" ht="12" x14ac:dyDescent="0.2">
      <c r="A35" s="10" t="s">
        <v>101</v>
      </c>
      <c r="B35" s="11" t="s">
        <v>29</v>
      </c>
      <c r="C35" s="12">
        <v>6.5129999999999999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58">
        <f t="shared" si="0"/>
        <v>6.5129999999999999</v>
      </c>
      <c r="T35" s="65" t="s">
        <v>91</v>
      </c>
    </row>
    <row r="36" spans="1:20" s="25" customFormat="1" ht="12" x14ac:dyDescent="0.2">
      <c r="A36" s="10" t="s">
        <v>76</v>
      </c>
      <c r="B36" s="11" t="s">
        <v>29</v>
      </c>
      <c r="C36" s="12"/>
      <c r="D36" s="12">
        <v>60</v>
      </c>
      <c r="E36" s="12"/>
      <c r="F36" s="12">
        <v>120</v>
      </c>
      <c r="G36" s="12">
        <v>150</v>
      </c>
      <c r="H36" s="12"/>
      <c r="I36" s="12">
        <v>120</v>
      </c>
      <c r="J36" s="12">
        <v>240</v>
      </c>
      <c r="K36" s="12"/>
      <c r="L36" s="12"/>
      <c r="M36" s="12">
        <v>120</v>
      </c>
      <c r="N36" s="12">
        <v>40</v>
      </c>
      <c r="O36" s="12"/>
      <c r="P36" s="12">
        <v>60</v>
      </c>
      <c r="Q36" s="12">
        <v>40</v>
      </c>
      <c r="R36" s="12">
        <v>80</v>
      </c>
      <c r="S36" s="58">
        <f t="shared" si="0"/>
        <v>1030</v>
      </c>
      <c r="T36" s="65">
        <v>9990074030</v>
      </c>
    </row>
    <row r="37" spans="1:20" s="25" customFormat="1" ht="12" x14ac:dyDescent="0.2">
      <c r="A37" s="10" t="s">
        <v>82</v>
      </c>
      <c r="B37" s="11" t="s">
        <v>29</v>
      </c>
      <c r="C37" s="12"/>
      <c r="D37" s="12">
        <v>99.75</v>
      </c>
      <c r="E37" s="12">
        <v>249.85</v>
      </c>
      <c r="F37" s="12"/>
      <c r="G37" s="12"/>
      <c r="H37" s="12"/>
      <c r="I37" s="12">
        <v>95</v>
      </c>
      <c r="J37" s="63"/>
      <c r="K37" s="63"/>
      <c r="L37" s="64"/>
      <c r="M37" s="64"/>
      <c r="N37" s="12"/>
      <c r="O37" s="64">
        <v>332.5</v>
      </c>
      <c r="P37" s="12">
        <v>427.5</v>
      </c>
      <c r="Q37" s="12">
        <v>114.52535</v>
      </c>
      <c r="R37" s="12">
        <v>47.5</v>
      </c>
      <c r="S37" s="58">
        <f t="shared" si="0"/>
        <v>1366.6253499999998</v>
      </c>
      <c r="T37" s="65">
        <v>9990072140</v>
      </c>
    </row>
    <row r="38" spans="1:20" s="25" customFormat="1" ht="12" x14ac:dyDescent="0.2">
      <c r="A38" s="10" t="s">
        <v>84</v>
      </c>
      <c r="B38" s="11" t="s">
        <v>29</v>
      </c>
      <c r="C38" s="12"/>
      <c r="D38" s="12">
        <v>5.25</v>
      </c>
      <c r="E38" s="12">
        <v>13.15</v>
      </c>
      <c r="F38" s="12"/>
      <c r="G38" s="12"/>
      <c r="H38" s="12"/>
      <c r="I38" s="12">
        <v>5</v>
      </c>
      <c r="J38" s="63"/>
      <c r="K38" s="63"/>
      <c r="L38" s="64"/>
      <c r="M38" s="64"/>
      <c r="N38" s="12"/>
      <c r="O38" s="64">
        <v>17.5</v>
      </c>
      <c r="P38" s="12">
        <v>22.5</v>
      </c>
      <c r="Q38" s="12">
        <v>6.0276500000000004</v>
      </c>
      <c r="R38" s="12">
        <v>2.5</v>
      </c>
      <c r="S38" s="58">
        <f t="shared" si="0"/>
        <v>71.92765</v>
      </c>
      <c r="T38" s="65" t="s">
        <v>91</v>
      </c>
    </row>
    <row r="39" spans="1:20" s="25" customFormat="1" ht="12" x14ac:dyDescent="0.2">
      <c r="A39" s="74" t="s">
        <v>98</v>
      </c>
      <c r="B39" s="11" t="s">
        <v>29</v>
      </c>
      <c r="C39" s="12"/>
      <c r="D39" s="12"/>
      <c r="E39" s="12"/>
      <c r="F39" s="12"/>
      <c r="G39" s="12"/>
      <c r="H39" s="12"/>
      <c r="I39" s="12"/>
      <c r="J39" s="63"/>
      <c r="K39" s="63"/>
      <c r="L39" s="64">
        <v>16.299299999999999</v>
      </c>
      <c r="M39" s="64"/>
      <c r="N39" s="12"/>
      <c r="O39" s="64"/>
      <c r="P39" s="12"/>
      <c r="Q39" s="12"/>
      <c r="R39" s="12"/>
      <c r="S39" s="58">
        <f t="shared" si="0"/>
        <v>16.299299999999999</v>
      </c>
      <c r="T39" s="66" t="s">
        <v>99</v>
      </c>
    </row>
    <row r="40" spans="1:20" s="25" customFormat="1" ht="15.75" customHeight="1" x14ac:dyDescent="0.2">
      <c r="A40" s="74" t="s">
        <v>111</v>
      </c>
      <c r="B40" s="11" t="s">
        <v>29</v>
      </c>
      <c r="C40" s="12">
        <v>24.279</v>
      </c>
      <c r="D40" s="12">
        <v>19.353999999999999</v>
      </c>
      <c r="E40" s="12">
        <v>51.363</v>
      </c>
      <c r="F40" s="12">
        <v>39.625</v>
      </c>
      <c r="G40" s="12">
        <v>295.58300000000003</v>
      </c>
      <c r="H40" s="12">
        <v>21.244</v>
      </c>
      <c r="I40" s="12">
        <v>73.409000000000006</v>
      </c>
      <c r="J40" s="63">
        <v>118.07299999999999</v>
      </c>
      <c r="K40" s="63">
        <v>64.19</v>
      </c>
      <c r="L40" s="64">
        <v>228.87299999999999</v>
      </c>
      <c r="M40" s="64">
        <v>49.703000000000003</v>
      </c>
      <c r="N40" s="12">
        <v>49.473999999999997</v>
      </c>
      <c r="O40" s="64">
        <v>87.896000000000001</v>
      </c>
      <c r="P40" s="12">
        <v>32.066000000000003</v>
      </c>
      <c r="Q40" s="12">
        <v>108.79600000000001</v>
      </c>
      <c r="R40" s="12">
        <v>90.072000000000003</v>
      </c>
      <c r="S40" s="58">
        <f t="shared" si="0"/>
        <v>1354</v>
      </c>
      <c r="T40" s="66" t="s">
        <v>113</v>
      </c>
    </row>
    <row r="41" spans="1:20" s="25" customFormat="1" ht="36" x14ac:dyDescent="0.2">
      <c r="A41" s="74" t="s">
        <v>108</v>
      </c>
      <c r="B41" s="11" t="s">
        <v>29</v>
      </c>
      <c r="C41" s="12"/>
      <c r="D41" s="12"/>
      <c r="E41" s="12"/>
      <c r="F41" s="12"/>
      <c r="G41" s="12">
        <v>100</v>
      </c>
      <c r="H41" s="12"/>
      <c r="I41" s="12"/>
      <c r="J41" s="63">
        <v>50</v>
      </c>
      <c r="K41" s="63"/>
      <c r="L41" s="64">
        <v>100</v>
      </c>
      <c r="M41" s="64"/>
      <c r="N41" s="12"/>
      <c r="O41" s="64"/>
      <c r="P41" s="12"/>
      <c r="Q41" s="12"/>
      <c r="R41" s="12"/>
      <c r="S41" s="58">
        <f t="shared" si="0"/>
        <v>250</v>
      </c>
      <c r="T41" s="66" t="s">
        <v>103</v>
      </c>
    </row>
    <row r="42" spans="1:20" s="25" customFormat="1" ht="24" x14ac:dyDescent="0.2">
      <c r="A42" s="74" t="s">
        <v>107</v>
      </c>
      <c r="B42" s="11" t="s">
        <v>29</v>
      </c>
      <c r="C42" s="12"/>
      <c r="D42" s="12"/>
      <c r="E42" s="12"/>
      <c r="F42" s="12"/>
      <c r="G42" s="12"/>
      <c r="H42" s="12"/>
      <c r="I42" s="12">
        <v>50</v>
      </c>
      <c r="J42" s="63"/>
      <c r="K42" s="63">
        <v>50</v>
      </c>
      <c r="L42" s="64"/>
      <c r="M42" s="64"/>
      <c r="N42" s="12"/>
      <c r="O42" s="64"/>
      <c r="P42" s="12"/>
      <c r="Q42" s="12"/>
      <c r="R42" s="12">
        <v>50</v>
      </c>
      <c r="S42" s="58">
        <f t="shared" si="0"/>
        <v>150</v>
      </c>
      <c r="T42" s="66" t="s">
        <v>104</v>
      </c>
    </row>
    <row r="43" spans="1:20" s="25" customFormat="1" ht="12" x14ac:dyDescent="0.2">
      <c r="A43" s="74" t="s">
        <v>110</v>
      </c>
      <c r="B43" s="11" t="s">
        <v>29</v>
      </c>
      <c r="C43" s="12"/>
      <c r="D43" s="12"/>
      <c r="E43" s="12"/>
      <c r="F43" s="12"/>
      <c r="G43" s="12">
        <v>100</v>
      </c>
      <c r="H43" s="12"/>
      <c r="I43" s="12"/>
      <c r="J43" s="63">
        <v>100</v>
      </c>
      <c r="K43" s="63"/>
      <c r="L43" s="64">
        <v>100</v>
      </c>
      <c r="M43" s="64"/>
      <c r="N43" s="12"/>
      <c r="O43" s="64"/>
      <c r="P43" s="12"/>
      <c r="Q43" s="12"/>
      <c r="R43" s="12">
        <v>100</v>
      </c>
      <c r="S43" s="58">
        <f t="shared" si="0"/>
        <v>400</v>
      </c>
      <c r="T43" s="66" t="s">
        <v>105</v>
      </c>
    </row>
    <row r="44" spans="1:20" s="25" customFormat="1" ht="12" x14ac:dyDescent="0.2">
      <c r="A44" s="74" t="s">
        <v>109</v>
      </c>
      <c r="B44" s="11" t="s">
        <v>29</v>
      </c>
      <c r="C44" s="12"/>
      <c r="D44" s="12"/>
      <c r="E44" s="12"/>
      <c r="F44" s="12"/>
      <c r="G44" s="12">
        <v>14</v>
      </c>
      <c r="H44" s="12"/>
      <c r="I44" s="12"/>
      <c r="J44" s="63"/>
      <c r="K44" s="63"/>
      <c r="L44" s="64">
        <v>14</v>
      </c>
      <c r="M44" s="64"/>
      <c r="N44" s="12"/>
      <c r="O44" s="64"/>
      <c r="P44" s="12"/>
      <c r="Q44" s="12"/>
      <c r="R44" s="12"/>
      <c r="S44" s="58">
        <f t="shared" si="0"/>
        <v>28</v>
      </c>
      <c r="T44" s="66" t="s">
        <v>106</v>
      </c>
    </row>
    <row r="45" spans="1:20" s="25" customFormat="1" ht="12" x14ac:dyDescent="0.2">
      <c r="A45" s="90" t="s">
        <v>95</v>
      </c>
      <c r="B45" s="11" t="s">
        <v>29</v>
      </c>
      <c r="C45" s="12"/>
      <c r="D45" s="12"/>
      <c r="E45" s="12"/>
      <c r="F45" s="12"/>
      <c r="G45" s="12"/>
      <c r="H45" s="12"/>
      <c r="I45" s="12">
        <v>286.29000000000002</v>
      </c>
      <c r="J45" s="63"/>
      <c r="K45" s="63"/>
      <c r="L45" s="64"/>
      <c r="M45" s="64"/>
      <c r="N45" s="12"/>
      <c r="O45" s="64"/>
      <c r="P45" s="12"/>
      <c r="Q45" s="12"/>
      <c r="R45" s="12"/>
      <c r="S45" s="58">
        <f t="shared" si="0"/>
        <v>286.29000000000002</v>
      </c>
      <c r="T45" s="65">
        <v>8710080100</v>
      </c>
    </row>
    <row r="46" spans="1:20" s="25" customFormat="1" ht="12" x14ac:dyDescent="0.2">
      <c r="A46" s="91"/>
      <c r="B46" s="11" t="s">
        <v>29</v>
      </c>
      <c r="C46" s="12"/>
      <c r="D46" s="12"/>
      <c r="E46" s="12"/>
      <c r="F46" s="12"/>
      <c r="G46" s="12"/>
      <c r="H46" s="12"/>
      <c r="I46" s="12">
        <v>128.69999999999999</v>
      </c>
      <c r="J46" s="63"/>
      <c r="K46" s="63"/>
      <c r="L46" s="64"/>
      <c r="M46" s="64"/>
      <c r="N46" s="12"/>
      <c r="O46" s="64"/>
      <c r="P46" s="12"/>
      <c r="Q46" s="12"/>
      <c r="R46" s="12"/>
      <c r="S46" s="58">
        <f t="shared" si="0"/>
        <v>128.69999999999999</v>
      </c>
      <c r="T46" s="65" t="s">
        <v>85</v>
      </c>
    </row>
    <row r="47" spans="1:20" s="25" customFormat="1" ht="12" x14ac:dyDescent="0.2">
      <c r="A47" s="88" t="s">
        <v>83</v>
      </c>
      <c r="B47" s="11" t="s">
        <v>29</v>
      </c>
      <c r="C47" s="12">
        <v>74.369</v>
      </c>
      <c r="D47" s="12"/>
      <c r="E47" s="12"/>
      <c r="F47" s="12">
        <v>54</v>
      </c>
      <c r="G47" s="12"/>
      <c r="H47" s="12"/>
      <c r="I47" s="12"/>
      <c r="J47" s="63"/>
      <c r="K47" s="63"/>
      <c r="L47" s="64"/>
      <c r="M47" s="64"/>
      <c r="N47" s="12"/>
      <c r="O47" s="64"/>
      <c r="P47" s="12"/>
      <c r="Q47" s="12"/>
      <c r="R47" s="12"/>
      <c r="S47" s="58">
        <f t="shared" si="0"/>
        <v>128.369</v>
      </c>
      <c r="T47" s="67" t="s">
        <v>92</v>
      </c>
    </row>
    <row r="48" spans="1:20" s="49" customFormat="1" ht="12" x14ac:dyDescent="0.2">
      <c r="A48" s="89"/>
      <c r="B48" s="12" t="s">
        <v>29</v>
      </c>
      <c r="C48" s="12">
        <v>173.52099999999999</v>
      </c>
      <c r="D48" s="12"/>
      <c r="E48" s="12"/>
      <c r="F48" s="12">
        <v>126</v>
      </c>
      <c r="G48" s="12"/>
      <c r="H48" s="12"/>
      <c r="I48" s="12"/>
      <c r="J48" s="63"/>
      <c r="K48" s="63"/>
      <c r="L48" s="64"/>
      <c r="M48" s="64"/>
      <c r="N48" s="12"/>
      <c r="O48" s="64"/>
      <c r="P48" s="12"/>
      <c r="Q48" s="12"/>
      <c r="R48" s="12"/>
      <c r="S48" s="58">
        <f t="shared" si="0"/>
        <v>299.52099999999996</v>
      </c>
      <c r="T48" s="67">
        <v>9990050180</v>
      </c>
    </row>
    <row r="49" spans="1:20" s="25" customFormat="1" ht="12" x14ac:dyDescent="0.2">
      <c r="A49" s="17" t="s">
        <v>34</v>
      </c>
      <c r="B49" s="7" t="s">
        <v>29</v>
      </c>
      <c r="C49" s="6">
        <f t="shared" ref="C49:S49" si="4">SUM(C26:C48)</f>
        <v>1048.067</v>
      </c>
      <c r="D49" s="6">
        <f t="shared" si="4"/>
        <v>241.68200000000002</v>
      </c>
      <c r="E49" s="6">
        <f t="shared" si="4"/>
        <v>1393.2710000000002</v>
      </c>
      <c r="F49" s="6">
        <f t="shared" si="4"/>
        <v>833.09300000000007</v>
      </c>
      <c r="G49" s="6">
        <f t="shared" si="4"/>
        <v>2526.6979999999999</v>
      </c>
      <c r="H49" s="6">
        <f t="shared" si="4"/>
        <v>133.452</v>
      </c>
      <c r="I49" s="6">
        <f t="shared" si="4"/>
        <v>1279.723</v>
      </c>
      <c r="J49" s="6">
        <f t="shared" si="4"/>
        <v>1494.557</v>
      </c>
      <c r="K49" s="6">
        <f t="shared" si="4"/>
        <v>1317.5239999999999</v>
      </c>
      <c r="L49" s="6">
        <f t="shared" si="4"/>
        <v>3202.91894</v>
      </c>
      <c r="M49" s="6">
        <f t="shared" si="4"/>
        <v>1859.0909999999999</v>
      </c>
      <c r="N49" s="6">
        <f t="shared" si="4"/>
        <v>1076.3779999999999</v>
      </c>
      <c r="O49" s="6">
        <f t="shared" si="4"/>
        <v>799.66399999999999</v>
      </c>
      <c r="P49" s="6">
        <f t="shared" si="4"/>
        <v>1006.7140000000001</v>
      </c>
      <c r="Q49" s="6">
        <f t="shared" si="4"/>
        <v>584.54700000000003</v>
      </c>
      <c r="R49" s="6">
        <f t="shared" si="4"/>
        <v>1444.1380000000004</v>
      </c>
      <c r="S49" s="6">
        <f t="shared" si="4"/>
        <v>20241.517939999998</v>
      </c>
    </row>
    <row r="50" spans="1:20" s="25" customFormat="1" ht="15" customHeight="1" x14ac:dyDescent="0.2">
      <c r="A50" s="10" t="s">
        <v>41</v>
      </c>
      <c r="B50" s="11" t="s">
        <v>42</v>
      </c>
      <c r="C50" s="8"/>
      <c r="D50" s="8"/>
      <c r="E50" s="8"/>
      <c r="F50" s="12"/>
      <c r="G50" s="8"/>
      <c r="H50" s="8"/>
      <c r="I50" s="8">
        <v>1520</v>
      </c>
      <c r="J50" s="12"/>
      <c r="K50" s="8"/>
      <c r="L50" s="12">
        <v>2157.12023</v>
      </c>
      <c r="M50" s="8">
        <v>407.37819999999999</v>
      </c>
      <c r="N50" s="8"/>
      <c r="O50" s="8"/>
      <c r="P50" s="12"/>
      <c r="Q50" s="8"/>
      <c r="R50" s="8"/>
      <c r="S50" s="8">
        <f t="shared" si="0"/>
        <v>4084.4984300000001</v>
      </c>
    </row>
    <row r="51" spans="1:20" s="25" customFormat="1" ht="15" customHeight="1" x14ac:dyDescent="0.2">
      <c r="A51" s="10" t="s">
        <v>41</v>
      </c>
      <c r="B51" s="11" t="s">
        <v>42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8">
        <f t="shared" si="0"/>
        <v>0</v>
      </c>
    </row>
    <row r="52" spans="1:20" s="25" customFormat="1" ht="15" customHeight="1" x14ac:dyDescent="0.2">
      <c r="A52" s="10" t="s">
        <v>41</v>
      </c>
      <c r="B52" s="11" t="s">
        <v>42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8">
        <f t="shared" si="0"/>
        <v>0</v>
      </c>
    </row>
    <row r="53" spans="1:20" s="25" customFormat="1" ht="15" customHeight="1" x14ac:dyDescent="0.2">
      <c r="A53" s="10"/>
      <c r="B53" s="1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f t="shared" si="0"/>
        <v>0</v>
      </c>
    </row>
    <row r="54" spans="1:20" s="25" customFormat="1" ht="12" x14ac:dyDescent="0.2">
      <c r="A54" s="82" t="s">
        <v>24</v>
      </c>
      <c r="B54" s="83"/>
      <c r="C54" s="4">
        <f t="shared" ref="C54:R54" si="5">C15+C18+C24+C25+C49+C50+C51+C52+C53</f>
        <v>2355.2280000000001</v>
      </c>
      <c r="D54" s="4">
        <f t="shared" si="5"/>
        <v>1533.9820000000002</v>
      </c>
      <c r="E54" s="4">
        <f t="shared" si="5"/>
        <v>2675.6130000000003</v>
      </c>
      <c r="F54" s="4">
        <f t="shared" si="5"/>
        <v>2273.5929999999998</v>
      </c>
      <c r="G54" s="4">
        <f t="shared" si="5"/>
        <v>2611.6479999999997</v>
      </c>
      <c r="H54" s="4">
        <f t="shared" si="5"/>
        <v>1492.452</v>
      </c>
      <c r="I54" s="4">
        <f t="shared" si="5"/>
        <v>4181.3230000000003</v>
      </c>
      <c r="J54" s="4">
        <f t="shared" si="5"/>
        <v>3374.2570000000001</v>
      </c>
      <c r="K54" s="4">
        <f t="shared" si="5"/>
        <v>2902.1170000000002</v>
      </c>
      <c r="L54" s="4">
        <f t="shared" si="5"/>
        <v>5667.3891700000004</v>
      </c>
      <c r="M54" s="4">
        <f t="shared" si="5"/>
        <v>3871.3191999999999</v>
      </c>
      <c r="N54" s="4">
        <f t="shared" si="5"/>
        <v>2558.3780000000002</v>
      </c>
      <c r="O54" s="4">
        <f t="shared" si="5"/>
        <v>2144.2640000000001</v>
      </c>
      <c r="P54" s="4">
        <f t="shared" si="5"/>
        <v>2166.4140000000002</v>
      </c>
      <c r="Q54" s="4">
        <f t="shared" si="5"/>
        <v>2284.3270000000002</v>
      </c>
      <c r="R54" s="4">
        <f t="shared" si="5"/>
        <v>3161.7580000000007</v>
      </c>
      <c r="S54" s="4">
        <f t="shared" si="0"/>
        <v>45254.06237</v>
      </c>
    </row>
    <row r="55" spans="1:20" s="25" customFormat="1" ht="12" x14ac:dyDescent="0.2">
      <c r="A55" s="2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4">
        <f t="shared" si="0"/>
        <v>0</v>
      </c>
    </row>
    <row r="56" spans="1:20" s="25" customFormat="1" ht="12" x14ac:dyDescent="0.2">
      <c r="A56" s="2"/>
      <c r="B56" s="7" t="s">
        <v>38</v>
      </c>
      <c r="C56" s="6">
        <f t="shared" ref="C56:R56" si="6">C14+C54</f>
        <v>2945.1750000000002</v>
      </c>
      <c r="D56" s="6">
        <f t="shared" si="6"/>
        <v>1642.0820000000001</v>
      </c>
      <c r="E56" s="6">
        <f t="shared" si="6"/>
        <v>3384.3130000000001</v>
      </c>
      <c r="F56" s="6">
        <f t="shared" si="6"/>
        <v>2612.3710000000001</v>
      </c>
      <c r="G56" s="6">
        <f t="shared" si="6"/>
        <v>8373.848</v>
      </c>
      <c r="H56" s="6">
        <f t="shared" si="6"/>
        <v>1623.252</v>
      </c>
      <c r="I56" s="6">
        <f t="shared" si="6"/>
        <v>6124.0630000000001</v>
      </c>
      <c r="J56" s="6">
        <f t="shared" si="6"/>
        <v>4548.357</v>
      </c>
      <c r="K56" s="6">
        <f t="shared" si="6"/>
        <v>3534.7170000000006</v>
      </c>
      <c r="L56" s="6">
        <f t="shared" si="6"/>
        <v>11741.601910000001</v>
      </c>
      <c r="M56" s="6">
        <f t="shared" si="6"/>
        <v>5342.5191999999997</v>
      </c>
      <c r="N56" s="6">
        <f t="shared" si="6"/>
        <v>2885.578</v>
      </c>
      <c r="O56" s="6">
        <f t="shared" si="6"/>
        <v>3169.7640000000001</v>
      </c>
      <c r="P56" s="6">
        <f t="shared" si="6"/>
        <v>2777.5140000000001</v>
      </c>
      <c r="Q56" s="6">
        <f t="shared" si="6"/>
        <v>3376.9270000000001</v>
      </c>
      <c r="R56" s="6">
        <f t="shared" si="6"/>
        <v>4595.4580000000005</v>
      </c>
      <c r="S56" s="6">
        <f t="shared" si="0"/>
        <v>68677.540110000016</v>
      </c>
      <c r="T56" s="49"/>
    </row>
    <row r="57" spans="1:20" s="25" customFormat="1" ht="12" x14ac:dyDescent="0.2">
      <c r="A57" s="2"/>
      <c r="B57" s="1" t="s">
        <v>66</v>
      </c>
      <c r="C57" s="5">
        <v>17.449290000000001</v>
      </c>
      <c r="D57" s="5">
        <v>2.1703000000000001</v>
      </c>
      <c r="E57" s="5"/>
      <c r="F57" s="5">
        <v>5.9639100000000003</v>
      </c>
      <c r="G57" s="5">
        <v>72.342209999999994</v>
      </c>
      <c r="H57" s="5">
        <v>16.617730000000002</v>
      </c>
      <c r="I57" s="5">
        <v>19.310780000000001</v>
      </c>
      <c r="J57" s="5">
        <v>501.42160999999999</v>
      </c>
      <c r="K57" s="5">
        <v>15.27455</v>
      </c>
      <c r="L57" s="5">
        <v>115.48909999999999</v>
      </c>
      <c r="M57" s="5">
        <v>27.61786</v>
      </c>
      <c r="N57" s="5"/>
      <c r="O57" s="5">
        <v>267.00554</v>
      </c>
      <c r="P57" s="5">
        <v>24.521640000000001</v>
      </c>
      <c r="Q57" s="5">
        <v>39.945340000000002</v>
      </c>
      <c r="R57" s="5">
        <v>87.623490000000004</v>
      </c>
      <c r="S57" s="4">
        <f t="shared" si="0"/>
        <v>1212.7533499999997</v>
      </c>
    </row>
    <row r="58" spans="1:20" s="25" customFormat="1" ht="12" x14ac:dyDescent="0.2">
      <c r="A58" s="2"/>
      <c r="B58" s="7" t="s">
        <v>32</v>
      </c>
      <c r="C58" s="6">
        <f t="shared" ref="C58:R58" si="7">C56+C57</f>
        <v>2962.6242900000002</v>
      </c>
      <c r="D58" s="6">
        <f t="shared" si="7"/>
        <v>1644.2523000000001</v>
      </c>
      <c r="E58" s="6">
        <f t="shared" si="7"/>
        <v>3384.3130000000001</v>
      </c>
      <c r="F58" s="6">
        <f t="shared" si="7"/>
        <v>2618.33491</v>
      </c>
      <c r="G58" s="6">
        <f t="shared" si="7"/>
        <v>8446.1902100000007</v>
      </c>
      <c r="H58" s="6">
        <f t="shared" si="7"/>
        <v>1639.8697299999999</v>
      </c>
      <c r="I58" s="6">
        <f t="shared" si="7"/>
        <v>6143.3737799999999</v>
      </c>
      <c r="J58" s="6">
        <f t="shared" si="7"/>
        <v>5049.7786100000003</v>
      </c>
      <c r="K58" s="6">
        <f t="shared" si="7"/>
        <v>3549.9915500000006</v>
      </c>
      <c r="L58" s="6">
        <f t="shared" si="7"/>
        <v>11857.091010000002</v>
      </c>
      <c r="M58" s="6">
        <f t="shared" si="7"/>
        <v>5370.13706</v>
      </c>
      <c r="N58" s="6">
        <f t="shared" si="7"/>
        <v>2885.578</v>
      </c>
      <c r="O58" s="6">
        <f t="shared" si="7"/>
        <v>3436.7695400000002</v>
      </c>
      <c r="P58" s="6">
        <f t="shared" si="7"/>
        <v>2802.0356400000001</v>
      </c>
      <c r="Q58" s="6">
        <f t="shared" si="7"/>
        <v>3416.8723400000003</v>
      </c>
      <c r="R58" s="6">
        <f t="shared" si="7"/>
        <v>4683.0814900000005</v>
      </c>
      <c r="S58" s="6">
        <f t="shared" si="0"/>
        <v>69890.293460000015</v>
      </c>
      <c r="T58" s="49"/>
    </row>
    <row r="59" spans="1:20" s="25" customFormat="1" ht="12" x14ac:dyDescent="0.2">
      <c r="A59" s="85" t="s">
        <v>31</v>
      </c>
      <c r="B59" s="3" t="s">
        <v>60</v>
      </c>
      <c r="C59" s="37">
        <v>7.3730000000000002</v>
      </c>
      <c r="D59" s="37">
        <v>6.26</v>
      </c>
      <c r="E59" s="37">
        <v>15.757999999999999</v>
      </c>
      <c r="F59" s="37">
        <v>15.864000000000001</v>
      </c>
      <c r="G59" s="37">
        <v>47.924999999999997</v>
      </c>
      <c r="H59" s="37">
        <v>7.4649999999999999</v>
      </c>
      <c r="I59" s="37">
        <v>19.417999999999999</v>
      </c>
      <c r="J59" s="37">
        <v>54.45</v>
      </c>
      <c r="K59" s="37">
        <v>16.353999999999999</v>
      </c>
      <c r="L59" s="37">
        <v>97</v>
      </c>
      <c r="M59" s="37">
        <v>17.501999999999999</v>
      </c>
      <c r="N59" s="37">
        <v>9.64</v>
      </c>
      <c r="O59" s="37">
        <v>18.8</v>
      </c>
      <c r="P59" s="37">
        <v>9.3249999999999993</v>
      </c>
      <c r="Q59" s="37">
        <v>26.457000000000001</v>
      </c>
      <c r="R59" s="37">
        <v>28.509</v>
      </c>
      <c r="S59" s="4">
        <f t="shared" si="0"/>
        <v>398.09999999999997</v>
      </c>
    </row>
    <row r="60" spans="1:20" s="25" customFormat="1" ht="12" x14ac:dyDescent="0.2">
      <c r="A60" s="86"/>
      <c r="B60" s="3" t="s">
        <v>61</v>
      </c>
      <c r="C60" s="5"/>
      <c r="D60" s="5"/>
      <c r="E60" s="5">
        <v>206.12899999999999</v>
      </c>
      <c r="F60" s="5"/>
      <c r="G60" s="5"/>
      <c r="H60" s="5"/>
      <c r="I60" s="5"/>
      <c r="J60" s="5"/>
      <c r="K60" s="5"/>
      <c r="L60" s="5"/>
      <c r="M60" s="5"/>
      <c r="N60" s="5">
        <v>206.12899999999999</v>
      </c>
      <c r="O60" s="5"/>
      <c r="P60" s="5"/>
      <c r="Q60" s="5"/>
      <c r="R60" s="5"/>
      <c r="S60" s="4">
        <f t="shared" si="0"/>
        <v>412.25799999999998</v>
      </c>
    </row>
    <row r="61" spans="1:20" s="25" customFormat="1" ht="12" x14ac:dyDescent="0.2">
      <c r="A61" s="87"/>
      <c r="B61" s="2" t="s">
        <v>59</v>
      </c>
      <c r="C61" s="5">
        <f>C60+C59</f>
        <v>7.3730000000000002</v>
      </c>
      <c r="D61" s="5">
        <f t="shared" ref="D61:R61" si="8">D60+D59</f>
        <v>6.26</v>
      </c>
      <c r="E61" s="5">
        <f t="shared" si="8"/>
        <v>221.887</v>
      </c>
      <c r="F61" s="5">
        <f t="shared" si="8"/>
        <v>15.864000000000001</v>
      </c>
      <c r="G61" s="5">
        <f t="shared" si="8"/>
        <v>47.924999999999997</v>
      </c>
      <c r="H61" s="5">
        <f t="shared" si="8"/>
        <v>7.4649999999999999</v>
      </c>
      <c r="I61" s="5">
        <f t="shared" si="8"/>
        <v>19.417999999999999</v>
      </c>
      <c r="J61" s="5">
        <f t="shared" si="8"/>
        <v>54.45</v>
      </c>
      <c r="K61" s="5">
        <f t="shared" si="8"/>
        <v>16.353999999999999</v>
      </c>
      <c r="L61" s="5">
        <f t="shared" si="8"/>
        <v>97</v>
      </c>
      <c r="M61" s="5">
        <f t="shared" si="8"/>
        <v>17.501999999999999</v>
      </c>
      <c r="N61" s="5">
        <f t="shared" si="8"/>
        <v>215.76900000000001</v>
      </c>
      <c r="O61" s="5">
        <f t="shared" si="8"/>
        <v>18.8</v>
      </c>
      <c r="P61" s="5">
        <f t="shared" si="8"/>
        <v>9.3249999999999993</v>
      </c>
      <c r="Q61" s="5">
        <f t="shared" si="8"/>
        <v>26.457000000000001</v>
      </c>
      <c r="R61" s="5">
        <f t="shared" si="8"/>
        <v>28.509</v>
      </c>
      <c r="S61" s="4">
        <f t="shared" si="0"/>
        <v>810.35800000000006</v>
      </c>
    </row>
    <row r="62" spans="1:20" x14ac:dyDescent="0.2">
      <c r="D62" s="18"/>
    </row>
  </sheetData>
  <mergeCells count="7">
    <mergeCell ref="A59:A61"/>
    <mergeCell ref="A1:S1"/>
    <mergeCell ref="D2:E2"/>
    <mergeCell ref="A14:B14"/>
    <mergeCell ref="A45:A46"/>
    <mergeCell ref="A47:A48"/>
    <mergeCell ref="A54:B54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42" sqref="T42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114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79"/>
      <c r="B2" s="79"/>
      <c r="C2" s="68"/>
      <c r="D2" s="84"/>
      <c r="E2" s="84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59" t="s">
        <v>0</v>
      </c>
      <c r="D4" s="59" t="s">
        <v>1</v>
      </c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59" t="s">
        <v>13</v>
      </c>
      <c r="Q4" s="59" t="s">
        <v>14</v>
      </c>
      <c r="R4" s="59" t="s">
        <v>15</v>
      </c>
      <c r="S4" s="7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28.45</v>
      </c>
      <c r="D5" s="29">
        <v>13</v>
      </c>
      <c r="E5" s="29">
        <v>74.5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2935.3</v>
      </c>
      <c r="M5" s="30">
        <v>25.6</v>
      </c>
      <c r="N5" s="30">
        <v>33.1</v>
      </c>
      <c r="O5" s="30">
        <v>135</v>
      </c>
      <c r="P5" s="30">
        <v>52.7</v>
      </c>
      <c r="Q5" s="30">
        <v>485.6</v>
      </c>
      <c r="R5" s="30">
        <v>31</v>
      </c>
      <c r="S5" s="8">
        <f t="shared" ref="S5:S62" si="0">SUM(C5:R5)</f>
        <v>5664.2500000000009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>
        <v>2.2000000000000002</v>
      </c>
      <c r="F6" s="30">
        <v>0.3</v>
      </c>
      <c r="G6" s="30">
        <v>0.5</v>
      </c>
      <c r="H6" s="30">
        <v>2</v>
      </c>
      <c r="I6" s="30"/>
      <c r="J6" s="30">
        <v>10</v>
      </c>
      <c r="K6" s="30"/>
      <c r="L6" s="30">
        <v>6.8387000000000002</v>
      </c>
      <c r="M6" s="30"/>
      <c r="N6" s="30">
        <v>1.83</v>
      </c>
      <c r="O6" s="30">
        <v>14</v>
      </c>
      <c r="P6" s="30">
        <v>5</v>
      </c>
      <c r="Q6" s="30"/>
      <c r="R6" s="30">
        <v>0.5</v>
      </c>
      <c r="S6" s="8">
        <f t="shared" si="0"/>
        <v>43.168700000000001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7.2</v>
      </c>
      <c r="D7" s="29">
        <v>5.0999999999999996</v>
      </c>
      <c r="E7" s="29">
        <v>6.5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22.77</v>
      </c>
      <c r="O7" s="30">
        <v>48.5</v>
      </c>
      <c r="P7" s="30">
        <v>10.4</v>
      </c>
      <c r="Q7" s="30">
        <v>22</v>
      </c>
      <c r="R7" s="30">
        <v>41</v>
      </c>
      <c r="S7" s="8">
        <f t="shared" si="0"/>
        <v>896.56999999999994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264.10000000000002</v>
      </c>
      <c r="D8" s="29">
        <v>80</v>
      </c>
      <c r="E8" s="29">
        <v>375.1</v>
      </c>
      <c r="F8" s="30">
        <v>160.4</v>
      </c>
      <c r="G8" s="30">
        <v>3923</v>
      </c>
      <c r="H8" s="30">
        <v>50</v>
      </c>
      <c r="I8" s="30">
        <v>565.70000000000005</v>
      </c>
      <c r="J8" s="30">
        <v>797.92499999999995</v>
      </c>
      <c r="K8" s="30">
        <v>499.1</v>
      </c>
      <c r="L8" s="30">
        <v>2446.645</v>
      </c>
      <c r="M8" s="30">
        <v>183</v>
      </c>
      <c r="N8" s="30">
        <v>305.5</v>
      </c>
      <c r="O8" s="30">
        <v>700</v>
      </c>
      <c r="P8" s="30">
        <v>500</v>
      </c>
      <c r="Q8" s="30">
        <v>430</v>
      </c>
      <c r="R8" s="30">
        <v>800</v>
      </c>
      <c r="S8" s="8">
        <f t="shared" si="0"/>
        <v>12080.470000000001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113.5</v>
      </c>
      <c r="D9" s="29"/>
      <c r="E9" s="29"/>
      <c r="F9" s="30"/>
      <c r="G9" s="30"/>
      <c r="H9" s="30"/>
      <c r="I9" s="30">
        <v>595.44000000000005</v>
      </c>
      <c r="J9" s="30"/>
      <c r="K9" s="30"/>
      <c r="L9" s="30"/>
      <c r="M9" s="30">
        <v>707</v>
      </c>
      <c r="N9" s="30"/>
      <c r="O9" s="30"/>
      <c r="P9" s="30"/>
      <c r="Q9" s="30"/>
      <c r="R9" s="30"/>
      <c r="S9" s="8">
        <f t="shared" si="0"/>
        <v>1415.94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30</v>
      </c>
      <c r="F10" s="30">
        <v>2.4780000000000002</v>
      </c>
      <c r="G10" s="30"/>
      <c r="H10" s="30"/>
      <c r="I10" s="30"/>
      <c r="J10" s="30">
        <v>148.6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4.2</v>
      </c>
      <c r="S10" s="8">
        <f t="shared" si="0"/>
        <v>468.20703999999995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158.49700000000001</v>
      </c>
      <c r="D11" s="29"/>
      <c r="E11" s="30">
        <v>49</v>
      </c>
      <c r="F11" s="30">
        <v>131</v>
      </c>
      <c r="G11" s="30"/>
      <c r="H11" s="30">
        <v>50</v>
      </c>
      <c r="I11" s="30">
        <v>136</v>
      </c>
      <c r="J11" s="30">
        <v>67.275000000000006</v>
      </c>
      <c r="K11" s="30">
        <v>25</v>
      </c>
      <c r="L11" s="30">
        <v>8.4</v>
      </c>
      <c r="M11" s="30">
        <v>380</v>
      </c>
      <c r="N11" s="30">
        <v>16</v>
      </c>
      <c r="O11" s="30">
        <v>115</v>
      </c>
      <c r="P11" s="30">
        <v>20</v>
      </c>
      <c r="Q11" s="30">
        <v>15</v>
      </c>
      <c r="R11" s="30">
        <v>150</v>
      </c>
      <c r="S11" s="8">
        <f t="shared" si="0"/>
        <v>1321.172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12.2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14.3</v>
      </c>
      <c r="O13" s="30">
        <v>13</v>
      </c>
      <c r="P13" s="30">
        <v>23</v>
      </c>
      <c r="Q13" s="30">
        <v>65</v>
      </c>
      <c r="R13" s="30">
        <v>15</v>
      </c>
      <c r="S13" s="8">
        <f t="shared" si="0"/>
        <v>442.2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589.94700000000012</v>
      </c>
      <c r="D14" s="8">
        <f t="shared" si="1"/>
        <v>108.1</v>
      </c>
      <c r="E14" s="8">
        <f t="shared" si="1"/>
        <v>537.29999999999995</v>
      </c>
      <c r="F14" s="8">
        <f t="shared" si="1"/>
        <v>338.77800000000002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1942.7400000000002</v>
      </c>
      <c r="J14" s="8">
        <f t="shared" si="1"/>
        <v>1174.0999999999999</v>
      </c>
      <c r="K14" s="8">
        <f t="shared" si="1"/>
        <v>632.60000000000014</v>
      </c>
      <c r="L14" s="8">
        <f t="shared" si="1"/>
        <v>6074.2127399999999</v>
      </c>
      <c r="M14" s="8">
        <f t="shared" si="1"/>
        <v>1471.2</v>
      </c>
      <c r="N14" s="8">
        <f t="shared" si="1"/>
        <v>393.5</v>
      </c>
      <c r="O14" s="8">
        <f t="shared" si="1"/>
        <v>1025.5</v>
      </c>
      <c r="P14" s="8">
        <f t="shared" si="1"/>
        <v>611.1</v>
      </c>
      <c r="Q14" s="8">
        <f t="shared" si="1"/>
        <v>1092.5999999999999</v>
      </c>
      <c r="R14" s="8">
        <f t="shared" si="1"/>
        <v>1041.7</v>
      </c>
      <c r="S14" s="8">
        <f t="shared" si="1"/>
        <v>22926.377740000004</v>
      </c>
    </row>
    <row r="15" spans="1:20" s="25" customFormat="1" ht="12" x14ac:dyDescent="0.2">
      <c r="A15" s="7" t="s">
        <v>30</v>
      </c>
      <c r="B15" s="7" t="s">
        <v>19</v>
      </c>
      <c r="C15" s="6">
        <v>77.3</v>
      </c>
      <c r="D15" s="6">
        <v>77.3</v>
      </c>
      <c r="E15" s="6">
        <v>77.3</v>
      </c>
      <c r="F15" s="6">
        <v>77.3</v>
      </c>
      <c r="G15" s="6"/>
      <c r="H15" s="6">
        <v>77.3</v>
      </c>
      <c r="I15" s="6">
        <v>77.3</v>
      </c>
      <c r="J15" s="6">
        <v>180.5</v>
      </c>
      <c r="K15" s="6">
        <v>77.3</v>
      </c>
      <c r="L15" s="6">
        <v>180.5</v>
      </c>
      <c r="M15" s="6">
        <v>77.3</v>
      </c>
      <c r="N15" s="6">
        <v>77.3</v>
      </c>
      <c r="O15" s="6">
        <v>77.3</v>
      </c>
      <c r="P15" s="6">
        <v>77.3</v>
      </c>
      <c r="Q15" s="6">
        <v>77.3</v>
      </c>
      <c r="R15" s="6">
        <v>180.5</v>
      </c>
      <c r="S15" s="6">
        <f t="shared" si="0"/>
        <v>1469.0999999999997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58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58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21.760999999999999</v>
      </c>
      <c r="D19" s="12"/>
      <c r="E19" s="12">
        <v>6.742</v>
      </c>
      <c r="F19" s="12">
        <v>8</v>
      </c>
      <c r="G19" s="12">
        <v>72.849999999999994</v>
      </c>
      <c r="H19" s="12"/>
      <c r="I19" s="12">
        <v>15.3</v>
      </c>
      <c r="J19" s="12">
        <v>70</v>
      </c>
      <c r="K19" s="12">
        <v>52.905000000000001</v>
      </c>
      <c r="L19" s="12">
        <v>117.65</v>
      </c>
      <c r="M19" s="12">
        <v>44.25</v>
      </c>
      <c r="N19" s="12">
        <v>30</v>
      </c>
      <c r="O19" s="12"/>
      <c r="P19" s="12">
        <v>20.695</v>
      </c>
      <c r="Q19" s="12">
        <v>1.65</v>
      </c>
      <c r="R19" s="12">
        <v>84.3</v>
      </c>
      <c r="S19" s="58">
        <f t="shared" si="0"/>
        <v>546.10299999999995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0.99999000000000005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58">
        <f t="shared" si="0"/>
        <v>70.999989999999997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100</v>
      </c>
      <c r="L22" s="12"/>
      <c r="M22" s="12"/>
      <c r="N22" s="12">
        <v>10</v>
      </c>
      <c r="O22" s="12"/>
      <c r="P22" s="12"/>
      <c r="Q22" s="12">
        <v>70</v>
      </c>
      <c r="R22" s="12">
        <v>20</v>
      </c>
      <c r="S22" s="58">
        <f t="shared" si="0"/>
        <v>200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58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37.760999999999996</v>
      </c>
      <c r="D24" s="6">
        <f t="shared" ref="D24:R24" si="3">SUM(D19:D23)</f>
        <v>1</v>
      </c>
      <c r="E24" s="6">
        <f t="shared" si="3"/>
        <v>7.7419900000000004</v>
      </c>
      <c r="F24" s="6">
        <f t="shared" si="3"/>
        <v>9</v>
      </c>
      <c r="G24" s="6">
        <f t="shared" si="3"/>
        <v>73.849999999999994</v>
      </c>
      <c r="H24" s="6">
        <f t="shared" si="3"/>
        <v>1</v>
      </c>
      <c r="I24" s="6">
        <f t="shared" si="3"/>
        <v>16.3</v>
      </c>
      <c r="J24" s="6">
        <f t="shared" si="3"/>
        <v>71</v>
      </c>
      <c r="K24" s="6">
        <f t="shared" si="3"/>
        <v>216.393</v>
      </c>
      <c r="L24" s="6">
        <f t="shared" si="3"/>
        <v>118.65</v>
      </c>
      <c r="M24" s="6">
        <f t="shared" si="3"/>
        <v>85.25</v>
      </c>
      <c r="N24" s="6">
        <f t="shared" si="3"/>
        <v>44</v>
      </c>
      <c r="O24" s="6">
        <f t="shared" si="3"/>
        <v>1</v>
      </c>
      <c r="P24" s="6">
        <f t="shared" si="3"/>
        <v>21.695</v>
      </c>
      <c r="Q24" s="6">
        <f t="shared" si="3"/>
        <v>93.68</v>
      </c>
      <c r="R24" s="6">
        <f t="shared" si="3"/>
        <v>110.57</v>
      </c>
      <c r="S24" s="6">
        <f t="shared" si="0"/>
        <v>908.89098999999987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555.9</v>
      </c>
      <c r="D26" s="12">
        <v>30</v>
      </c>
      <c r="E26" s="12">
        <v>918.4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863</v>
      </c>
      <c r="L26" s="12">
        <v>1675.4</v>
      </c>
      <c r="M26" s="12">
        <v>1395.2</v>
      </c>
      <c r="N26" s="12">
        <v>759.8</v>
      </c>
      <c r="O26" s="12">
        <v>0</v>
      </c>
      <c r="P26" s="12">
        <v>253.3</v>
      </c>
      <c r="Q26" s="12">
        <v>90.5</v>
      </c>
      <c r="R26" s="12">
        <v>651.9</v>
      </c>
      <c r="S26" s="58">
        <f t="shared" si="0"/>
        <v>8898.7169999999987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8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58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1109.59221</v>
      </c>
      <c r="H29" s="12">
        <v>149.244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58">
        <f t="shared" si="0"/>
        <v>5042.8362099999995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58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205.98336</v>
      </c>
      <c r="M31" s="64"/>
      <c r="N31" s="12"/>
      <c r="O31" s="64"/>
      <c r="P31" s="12"/>
      <c r="Q31" s="12"/>
      <c r="R31" s="12"/>
      <c r="S31" s="58">
        <f t="shared" si="0"/>
        <v>205.98336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58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58">
        <f t="shared" si="0"/>
        <v>157.99000000000004</v>
      </c>
      <c r="T33" s="65">
        <v>1500280100</v>
      </c>
    </row>
    <row r="34" spans="1:20" s="25" customFormat="1" ht="12" x14ac:dyDescent="0.2">
      <c r="A34" s="10" t="s">
        <v>82</v>
      </c>
      <c r="B34" s="11" t="s">
        <v>29</v>
      </c>
      <c r="C34" s="12">
        <v>123.747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58">
        <f t="shared" si="0"/>
        <v>123.747</v>
      </c>
      <c r="T34" s="65">
        <v>9990072140</v>
      </c>
    </row>
    <row r="35" spans="1:20" s="25" customFormat="1" ht="12" x14ac:dyDescent="0.2">
      <c r="A35" s="10" t="s">
        <v>101</v>
      </c>
      <c r="B35" s="11" t="s">
        <v>29</v>
      </c>
      <c r="C35" s="12">
        <v>6.5129999999999999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58">
        <f t="shared" si="0"/>
        <v>6.5129999999999999</v>
      </c>
      <c r="T35" s="65" t="s">
        <v>91</v>
      </c>
    </row>
    <row r="36" spans="1:20" s="25" customFormat="1" ht="12" x14ac:dyDescent="0.2">
      <c r="A36" s="10" t="s">
        <v>76</v>
      </c>
      <c r="B36" s="11" t="s">
        <v>29</v>
      </c>
      <c r="C36" s="12"/>
      <c r="D36" s="12">
        <v>60</v>
      </c>
      <c r="E36" s="12"/>
      <c r="F36" s="12">
        <v>120</v>
      </c>
      <c r="G36" s="12">
        <v>150</v>
      </c>
      <c r="H36" s="12"/>
      <c r="I36" s="12">
        <v>120</v>
      </c>
      <c r="J36" s="12">
        <v>240</v>
      </c>
      <c r="K36" s="12"/>
      <c r="L36" s="12"/>
      <c r="M36" s="12">
        <v>120</v>
      </c>
      <c r="N36" s="12">
        <v>40</v>
      </c>
      <c r="O36" s="12"/>
      <c r="P36" s="12">
        <v>60</v>
      </c>
      <c r="Q36" s="12">
        <v>40</v>
      </c>
      <c r="R36" s="12">
        <v>80</v>
      </c>
      <c r="S36" s="58">
        <f t="shared" si="0"/>
        <v>1030</v>
      </c>
      <c r="T36" s="65">
        <v>9990074030</v>
      </c>
    </row>
    <row r="37" spans="1:20" s="25" customFormat="1" ht="12" x14ac:dyDescent="0.2">
      <c r="A37" s="10" t="s">
        <v>82</v>
      </c>
      <c r="B37" s="11" t="s">
        <v>29</v>
      </c>
      <c r="C37" s="12"/>
      <c r="D37" s="12">
        <v>99.75</v>
      </c>
      <c r="E37" s="12">
        <v>249.85</v>
      </c>
      <c r="F37" s="12"/>
      <c r="G37" s="12"/>
      <c r="H37" s="12"/>
      <c r="I37" s="12">
        <v>95</v>
      </c>
      <c r="J37" s="63"/>
      <c r="K37" s="63"/>
      <c r="L37" s="64"/>
      <c r="M37" s="64"/>
      <c r="N37" s="12"/>
      <c r="O37" s="64">
        <v>332.5</v>
      </c>
      <c r="P37" s="12">
        <v>427.5</v>
      </c>
      <c r="Q37" s="12">
        <v>114.52535</v>
      </c>
      <c r="R37" s="12">
        <v>47.5</v>
      </c>
      <c r="S37" s="58">
        <f t="shared" si="0"/>
        <v>1366.6253499999998</v>
      </c>
      <c r="T37" s="65">
        <v>9990072140</v>
      </c>
    </row>
    <row r="38" spans="1:20" s="25" customFormat="1" ht="12" x14ac:dyDescent="0.2">
      <c r="A38" s="10" t="s">
        <v>84</v>
      </c>
      <c r="B38" s="11" t="s">
        <v>29</v>
      </c>
      <c r="C38" s="12"/>
      <c r="D38" s="12">
        <v>5.25</v>
      </c>
      <c r="E38" s="12">
        <v>13.15</v>
      </c>
      <c r="F38" s="12"/>
      <c r="G38" s="12"/>
      <c r="H38" s="12"/>
      <c r="I38" s="12">
        <v>5</v>
      </c>
      <c r="J38" s="63"/>
      <c r="K38" s="63"/>
      <c r="L38" s="64"/>
      <c r="M38" s="64"/>
      <c r="N38" s="12"/>
      <c r="O38" s="64">
        <v>17.5</v>
      </c>
      <c r="P38" s="12">
        <v>22.5</v>
      </c>
      <c r="Q38" s="12">
        <v>6.0276500000000004</v>
      </c>
      <c r="R38" s="12">
        <v>2.5</v>
      </c>
      <c r="S38" s="58">
        <f t="shared" si="0"/>
        <v>71.92765</v>
      </c>
      <c r="T38" s="65" t="s">
        <v>91</v>
      </c>
    </row>
    <row r="39" spans="1:20" s="25" customFormat="1" ht="12" x14ac:dyDescent="0.2">
      <c r="A39" s="74" t="s">
        <v>98</v>
      </c>
      <c r="B39" s="11" t="s">
        <v>29</v>
      </c>
      <c r="C39" s="12"/>
      <c r="D39" s="12"/>
      <c r="E39" s="12"/>
      <c r="F39" s="12"/>
      <c r="G39" s="12"/>
      <c r="H39" s="12"/>
      <c r="I39" s="12">
        <v>16.739999999999998</v>
      </c>
      <c r="J39" s="63"/>
      <c r="K39" s="63"/>
      <c r="L39" s="64">
        <v>21.37161</v>
      </c>
      <c r="M39" s="64"/>
      <c r="N39" s="12"/>
      <c r="O39" s="64">
        <v>8.6552799999999994</v>
      </c>
      <c r="P39" s="12"/>
      <c r="Q39" s="12"/>
      <c r="R39" s="12"/>
      <c r="S39" s="58">
        <f t="shared" si="0"/>
        <v>46.766889999999997</v>
      </c>
      <c r="T39" s="66" t="s">
        <v>99</v>
      </c>
    </row>
    <row r="40" spans="1:20" s="25" customFormat="1" ht="15.75" customHeight="1" x14ac:dyDescent="0.2">
      <c r="A40" s="74" t="s">
        <v>111</v>
      </c>
      <c r="B40" s="11" t="s">
        <v>29</v>
      </c>
      <c r="C40" s="12">
        <v>24.279</v>
      </c>
      <c r="D40" s="12">
        <v>19.353999999999999</v>
      </c>
      <c r="E40" s="12">
        <v>51.363</v>
      </c>
      <c r="F40" s="12">
        <v>39.625</v>
      </c>
      <c r="G40" s="12">
        <v>295.58300000000003</v>
      </c>
      <c r="H40" s="12">
        <v>21.244</v>
      </c>
      <c r="I40" s="12">
        <v>73.409000000000006</v>
      </c>
      <c r="J40" s="63">
        <v>118.07299999999999</v>
      </c>
      <c r="K40" s="63">
        <v>64.19</v>
      </c>
      <c r="L40" s="64">
        <v>228.87299999999999</v>
      </c>
      <c r="M40" s="64">
        <v>49.703000000000003</v>
      </c>
      <c r="N40" s="12">
        <v>49.473999999999997</v>
      </c>
      <c r="O40" s="64">
        <v>87.896000000000001</v>
      </c>
      <c r="P40" s="12">
        <v>32.066000000000003</v>
      </c>
      <c r="Q40" s="12">
        <v>108.79600000000001</v>
      </c>
      <c r="R40" s="12">
        <v>90.072000000000003</v>
      </c>
      <c r="S40" s="58">
        <f t="shared" si="0"/>
        <v>1354</v>
      </c>
      <c r="T40" s="66" t="s">
        <v>113</v>
      </c>
    </row>
    <row r="41" spans="1:20" s="25" customFormat="1" ht="36" x14ac:dyDescent="0.2">
      <c r="A41" s="74" t="s">
        <v>108</v>
      </c>
      <c r="B41" s="11" t="s">
        <v>29</v>
      </c>
      <c r="C41" s="12"/>
      <c r="D41" s="12"/>
      <c r="E41" s="12"/>
      <c r="F41" s="12"/>
      <c r="G41" s="12">
        <v>100</v>
      </c>
      <c r="H41" s="12"/>
      <c r="I41" s="12"/>
      <c r="J41" s="63">
        <v>50</v>
      </c>
      <c r="K41" s="63"/>
      <c r="L41" s="64">
        <v>100</v>
      </c>
      <c r="M41" s="64"/>
      <c r="N41" s="12"/>
      <c r="O41" s="64"/>
      <c r="P41" s="12"/>
      <c r="Q41" s="12"/>
      <c r="R41" s="12"/>
      <c r="S41" s="58">
        <f t="shared" si="0"/>
        <v>250</v>
      </c>
      <c r="T41" s="66" t="s">
        <v>103</v>
      </c>
    </row>
    <row r="42" spans="1:20" s="25" customFormat="1" ht="12" x14ac:dyDescent="0.2">
      <c r="A42" s="74" t="s">
        <v>115</v>
      </c>
      <c r="B42" s="11" t="s">
        <v>29</v>
      </c>
      <c r="C42" s="12"/>
      <c r="D42" s="12"/>
      <c r="E42" s="12"/>
      <c r="F42" s="12"/>
      <c r="G42" s="12"/>
      <c r="H42" s="12"/>
      <c r="I42" s="12"/>
      <c r="J42" s="63"/>
      <c r="K42" s="63"/>
      <c r="L42" s="64">
        <v>38</v>
      </c>
      <c r="M42" s="64"/>
      <c r="N42" s="12"/>
      <c r="O42" s="64"/>
      <c r="P42" s="12"/>
      <c r="Q42" s="12"/>
      <c r="R42" s="12"/>
      <c r="S42" s="58">
        <f t="shared" si="0"/>
        <v>38</v>
      </c>
      <c r="T42" s="66" t="s">
        <v>116</v>
      </c>
    </row>
    <row r="43" spans="1:20" s="25" customFormat="1" ht="24" x14ac:dyDescent="0.2">
      <c r="A43" s="74" t="s">
        <v>107</v>
      </c>
      <c r="B43" s="11" t="s">
        <v>29</v>
      </c>
      <c r="C43" s="12"/>
      <c r="D43" s="12"/>
      <c r="E43" s="12"/>
      <c r="F43" s="12"/>
      <c r="G43" s="12"/>
      <c r="H43" s="12"/>
      <c r="I43" s="12">
        <v>50</v>
      </c>
      <c r="J43" s="63"/>
      <c r="K43" s="63">
        <v>50</v>
      </c>
      <c r="L43" s="64"/>
      <c r="M43" s="64"/>
      <c r="N43" s="12"/>
      <c r="O43" s="64"/>
      <c r="P43" s="12"/>
      <c r="Q43" s="12"/>
      <c r="R43" s="12">
        <v>50</v>
      </c>
      <c r="S43" s="58">
        <f t="shared" si="0"/>
        <v>150</v>
      </c>
      <c r="T43" s="66" t="s">
        <v>104</v>
      </c>
    </row>
    <row r="44" spans="1:20" s="25" customFormat="1" ht="12" x14ac:dyDescent="0.2">
      <c r="A44" s="74" t="s">
        <v>110</v>
      </c>
      <c r="B44" s="11" t="s">
        <v>29</v>
      </c>
      <c r="C44" s="12"/>
      <c r="D44" s="12"/>
      <c r="E44" s="12"/>
      <c r="F44" s="12"/>
      <c r="G44" s="12">
        <v>100</v>
      </c>
      <c r="H44" s="12"/>
      <c r="I44" s="12"/>
      <c r="J44" s="63">
        <v>100</v>
      </c>
      <c r="K44" s="63"/>
      <c r="L44" s="64">
        <v>100</v>
      </c>
      <c r="M44" s="64"/>
      <c r="N44" s="12"/>
      <c r="O44" s="64"/>
      <c r="P44" s="12"/>
      <c r="Q44" s="12"/>
      <c r="R44" s="12">
        <v>100</v>
      </c>
      <c r="S44" s="58">
        <f t="shared" si="0"/>
        <v>400</v>
      </c>
      <c r="T44" s="66" t="s">
        <v>105</v>
      </c>
    </row>
    <row r="45" spans="1:20" s="25" customFormat="1" ht="12" x14ac:dyDescent="0.2">
      <c r="A45" s="74" t="s">
        <v>109</v>
      </c>
      <c r="B45" s="11" t="s">
        <v>29</v>
      </c>
      <c r="C45" s="12"/>
      <c r="D45" s="12"/>
      <c r="E45" s="12"/>
      <c r="F45" s="12"/>
      <c r="G45" s="12">
        <v>14</v>
      </c>
      <c r="H45" s="12"/>
      <c r="I45" s="12"/>
      <c r="J45" s="63"/>
      <c r="K45" s="63"/>
      <c r="L45" s="64">
        <v>14</v>
      </c>
      <c r="M45" s="64"/>
      <c r="N45" s="12"/>
      <c r="O45" s="64"/>
      <c r="P45" s="12"/>
      <c r="Q45" s="12"/>
      <c r="R45" s="12"/>
      <c r="S45" s="58">
        <f t="shared" si="0"/>
        <v>28</v>
      </c>
      <c r="T45" s="66" t="s">
        <v>106</v>
      </c>
    </row>
    <row r="46" spans="1:20" s="25" customFormat="1" ht="12" x14ac:dyDescent="0.2">
      <c r="A46" s="90" t="s">
        <v>95</v>
      </c>
      <c r="B46" s="11" t="s">
        <v>29</v>
      </c>
      <c r="C46" s="12"/>
      <c r="D46" s="12"/>
      <c r="E46" s="12"/>
      <c r="F46" s="12"/>
      <c r="G46" s="12"/>
      <c r="H46" s="12"/>
      <c r="I46" s="12">
        <v>286.29000000000002</v>
      </c>
      <c r="J46" s="63"/>
      <c r="K46" s="63"/>
      <c r="L46" s="64"/>
      <c r="M46" s="64"/>
      <c r="N46" s="12"/>
      <c r="O46" s="64"/>
      <c r="P46" s="12"/>
      <c r="Q46" s="12"/>
      <c r="R46" s="12"/>
      <c r="S46" s="58">
        <f t="shared" si="0"/>
        <v>286.29000000000002</v>
      </c>
      <c r="T46" s="65">
        <v>8710080100</v>
      </c>
    </row>
    <row r="47" spans="1:20" s="25" customFormat="1" ht="12" x14ac:dyDescent="0.2">
      <c r="A47" s="91"/>
      <c r="B47" s="11" t="s">
        <v>29</v>
      </c>
      <c r="C47" s="12"/>
      <c r="D47" s="12"/>
      <c r="E47" s="12"/>
      <c r="F47" s="12"/>
      <c r="G47" s="12"/>
      <c r="H47" s="12"/>
      <c r="I47" s="12">
        <v>128.69999999999999</v>
      </c>
      <c r="J47" s="63"/>
      <c r="K47" s="63"/>
      <c r="L47" s="64"/>
      <c r="M47" s="64"/>
      <c r="N47" s="12"/>
      <c r="O47" s="64"/>
      <c r="P47" s="12"/>
      <c r="Q47" s="12"/>
      <c r="R47" s="12"/>
      <c r="S47" s="58">
        <f t="shared" si="0"/>
        <v>128.69999999999999</v>
      </c>
      <c r="T47" s="65" t="s">
        <v>85</v>
      </c>
    </row>
    <row r="48" spans="1:20" s="25" customFormat="1" ht="12" x14ac:dyDescent="0.2">
      <c r="A48" s="88" t="s">
        <v>83</v>
      </c>
      <c r="B48" s="11" t="s">
        <v>29</v>
      </c>
      <c r="C48" s="12">
        <v>74.369</v>
      </c>
      <c r="D48" s="12"/>
      <c r="E48" s="12"/>
      <c r="F48" s="12">
        <v>54</v>
      </c>
      <c r="G48" s="12"/>
      <c r="H48" s="12"/>
      <c r="I48" s="12"/>
      <c r="J48" s="63"/>
      <c r="K48" s="63"/>
      <c r="L48" s="64"/>
      <c r="M48" s="64"/>
      <c r="N48" s="12"/>
      <c r="O48" s="64"/>
      <c r="P48" s="12"/>
      <c r="Q48" s="12"/>
      <c r="R48" s="12"/>
      <c r="S48" s="58">
        <f t="shared" si="0"/>
        <v>128.369</v>
      </c>
      <c r="T48" s="67" t="s">
        <v>92</v>
      </c>
    </row>
    <row r="49" spans="1:20" s="49" customFormat="1" ht="12" x14ac:dyDescent="0.2">
      <c r="A49" s="89"/>
      <c r="B49" s="12" t="s">
        <v>29</v>
      </c>
      <c r="C49" s="12">
        <v>173.52099999999999</v>
      </c>
      <c r="D49" s="12"/>
      <c r="E49" s="12"/>
      <c r="F49" s="12">
        <v>126</v>
      </c>
      <c r="G49" s="12"/>
      <c r="H49" s="12"/>
      <c r="I49" s="12"/>
      <c r="J49" s="63"/>
      <c r="K49" s="63"/>
      <c r="L49" s="64"/>
      <c r="M49" s="64"/>
      <c r="N49" s="12"/>
      <c r="O49" s="64"/>
      <c r="P49" s="12"/>
      <c r="Q49" s="12"/>
      <c r="R49" s="12"/>
      <c r="S49" s="58">
        <f t="shared" si="0"/>
        <v>299.52099999999996</v>
      </c>
      <c r="T49" s="67">
        <v>9990050180</v>
      </c>
    </row>
    <row r="50" spans="1:20" s="25" customFormat="1" ht="12" x14ac:dyDescent="0.2">
      <c r="A50" s="17" t="s">
        <v>34</v>
      </c>
      <c r="B50" s="7" t="s">
        <v>29</v>
      </c>
      <c r="C50" s="6">
        <f t="shared" ref="C50:S50" si="4">SUM(C26:C49)</f>
        <v>1048.067</v>
      </c>
      <c r="D50" s="6">
        <f t="shared" si="4"/>
        <v>241.68200000000002</v>
      </c>
      <c r="E50" s="6">
        <f t="shared" si="4"/>
        <v>1393.2710000000002</v>
      </c>
      <c r="F50" s="6">
        <f t="shared" si="4"/>
        <v>833.09300000000007</v>
      </c>
      <c r="G50" s="6">
        <f t="shared" si="4"/>
        <v>2616.2902100000001</v>
      </c>
      <c r="H50" s="6">
        <f t="shared" si="4"/>
        <v>186.696</v>
      </c>
      <c r="I50" s="6">
        <f t="shared" si="4"/>
        <v>1296.463</v>
      </c>
      <c r="J50" s="6">
        <f t="shared" si="4"/>
        <v>1494.557</v>
      </c>
      <c r="K50" s="6">
        <f t="shared" si="4"/>
        <v>1317.5239999999999</v>
      </c>
      <c r="L50" s="6">
        <f t="shared" si="4"/>
        <v>3228.8259700000003</v>
      </c>
      <c r="M50" s="6">
        <f t="shared" si="4"/>
        <v>1859.0909999999999</v>
      </c>
      <c r="N50" s="6">
        <f t="shared" si="4"/>
        <v>1076.3779999999999</v>
      </c>
      <c r="O50" s="6">
        <f t="shared" si="4"/>
        <v>808.31927999999994</v>
      </c>
      <c r="P50" s="6">
        <f t="shared" si="4"/>
        <v>1006.7140000000001</v>
      </c>
      <c r="Q50" s="6">
        <f t="shared" si="4"/>
        <v>584.54700000000003</v>
      </c>
      <c r="R50" s="6">
        <f t="shared" si="4"/>
        <v>1444.1380000000004</v>
      </c>
      <c r="S50" s="6">
        <f t="shared" si="4"/>
        <v>20435.656459999998</v>
      </c>
    </row>
    <row r="51" spans="1:20" s="25" customFormat="1" ht="15" customHeight="1" x14ac:dyDescent="0.2">
      <c r="A51" s="10" t="s">
        <v>41</v>
      </c>
      <c r="B51" s="11" t="s">
        <v>42</v>
      </c>
      <c r="C51" s="8"/>
      <c r="D51" s="8"/>
      <c r="E51" s="8"/>
      <c r="F51" s="12"/>
      <c r="G51" s="8"/>
      <c r="H51" s="8"/>
      <c r="I51" s="8">
        <v>1520</v>
      </c>
      <c r="J51" s="12"/>
      <c r="K51" s="8"/>
      <c r="L51" s="12">
        <v>2157.12023</v>
      </c>
      <c r="M51" s="8">
        <v>407.37819999999999</v>
      </c>
      <c r="N51" s="8"/>
      <c r="O51" s="8"/>
      <c r="P51" s="12"/>
      <c r="Q51" s="8"/>
      <c r="R51" s="8"/>
      <c r="S51" s="8">
        <f t="shared" si="0"/>
        <v>4084.4984300000001</v>
      </c>
    </row>
    <row r="52" spans="1:20" s="25" customFormat="1" ht="15" customHeight="1" x14ac:dyDescent="0.2">
      <c r="A52" s="10" t="s">
        <v>41</v>
      </c>
      <c r="B52" s="11" t="s">
        <v>42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8">
        <f t="shared" si="0"/>
        <v>0</v>
      </c>
    </row>
    <row r="53" spans="1:20" s="25" customFormat="1" ht="15" customHeight="1" x14ac:dyDescent="0.2">
      <c r="A53" s="10" t="s">
        <v>41</v>
      </c>
      <c r="B53" s="11" t="s">
        <v>42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8">
        <f t="shared" si="0"/>
        <v>0</v>
      </c>
    </row>
    <row r="54" spans="1:20" s="25" customFormat="1" ht="15" customHeight="1" x14ac:dyDescent="0.2">
      <c r="A54" s="10"/>
      <c r="B54" s="1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f t="shared" si="0"/>
        <v>0</v>
      </c>
    </row>
    <row r="55" spans="1:20" s="25" customFormat="1" ht="12" x14ac:dyDescent="0.2">
      <c r="A55" s="82" t="s">
        <v>24</v>
      </c>
      <c r="B55" s="83"/>
      <c r="C55" s="4">
        <f t="shared" ref="C55:R55" si="5">C15+C18+C24+C25+C50+C51+C52+C53+C54</f>
        <v>2355.328</v>
      </c>
      <c r="D55" s="4">
        <f t="shared" si="5"/>
        <v>1534.0820000000001</v>
      </c>
      <c r="E55" s="4">
        <f t="shared" si="5"/>
        <v>2675.71299</v>
      </c>
      <c r="F55" s="4">
        <f t="shared" si="5"/>
        <v>2273.6930000000002</v>
      </c>
      <c r="G55" s="4">
        <f t="shared" si="5"/>
        <v>2701.2402099999999</v>
      </c>
      <c r="H55" s="4">
        <f t="shared" si="5"/>
        <v>1545.7959999999998</v>
      </c>
      <c r="I55" s="4">
        <f t="shared" si="5"/>
        <v>4198.1629999999996</v>
      </c>
      <c r="J55" s="4">
        <f t="shared" si="5"/>
        <v>3374.5569999999998</v>
      </c>
      <c r="K55" s="4">
        <f t="shared" si="5"/>
        <v>2902.2169999999996</v>
      </c>
      <c r="L55" s="4">
        <f t="shared" si="5"/>
        <v>5693.5962</v>
      </c>
      <c r="M55" s="4">
        <f t="shared" si="5"/>
        <v>3871.4192000000003</v>
      </c>
      <c r="N55" s="4">
        <f t="shared" si="5"/>
        <v>2558.4780000000001</v>
      </c>
      <c r="O55" s="4">
        <f t="shared" si="5"/>
        <v>2153.0192799999995</v>
      </c>
      <c r="P55" s="4">
        <f t="shared" si="5"/>
        <v>2180.7089999999998</v>
      </c>
      <c r="Q55" s="4">
        <f t="shared" si="5"/>
        <v>2284.4270000000001</v>
      </c>
      <c r="R55" s="4">
        <f t="shared" si="5"/>
        <v>3163.7080000000005</v>
      </c>
      <c r="S55" s="4">
        <f t="shared" si="0"/>
        <v>45466.145880000011</v>
      </c>
    </row>
    <row r="56" spans="1:20" s="25" customFormat="1" ht="12" x14ac:dyDescent="0.2">
      <c r="A56" s="2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4">
        <f t="shared" si="0"/>
        <v>0</v>
      </c>
    </row>
    <row r="57" spans="1:20" s="25" customFormat="1" ht="12" x14ac:dyDescent="0.2">
      <c r="A57" s="2"/>
      <c r="B57" s="7" t="s">
        <v>38</v>
      </c>
      <c r="C57" s="6">
        <f t="shared" ref="C57:R57" si="6">C14+C55</f>
        <v>2945.2750000000001</v>
      </c>
      <c r="D57" s="6">
        <f t="shared" si="6"/>
        <v>1642.182</v>
      </c>
      <c r="E57" s="6">
        <f t="shared" si="6"/>
        <v>3213.0129900000002</v>
      </c>
      <c r="F57" s="6">
        <f t="shared" si="6"/>
        <v>2612.4710000000005</v>
      </c>
      <c r="G57" s="6">
        <f t="shared" si="6"/>
        <v>8463.4402100000007</v>
      </c>
      <c r="H57" s="6">
        <f t="shared" si="6"/>
        <v>1676.5959999999998</v>
      </c>
      <c r="I57" s="6">
        <f t="shared" si="6"/>
        <v>6140.9030000000002</v>
      </c>
      <c r="J57" s="6">
        <f t="shared" si="6"/>
        <v>4548.6569999999992</v>
      </c>
      <c r="K57" s="6">
        <f t="shared" si="6"/>
        <v>3534.817</v>
      </c>
      <c r="L57" s="6">
        <f t="shared" si="6"/>
        <v>11767.808939999999</v>
      </c>
      <c r="M57" s="6">
        <f t="shared" si="6"/>
        <v>5342.6192000000001</v>
      </c>
      <c r="N57" s="6">
        <f t="shared" si="6"/>
        <v>2951.9780000000001</v>
      </c>
      <c r="O57" s="6">
        <f t="shared" si="6"/>
        <v>3178.5192799999995</v>
      </c>
      <c r="P57" s="6">
        <f t="shared" si="6"/>
        <v>2791.8089999999997</v>
      </c>
      <c r="Q57" s="6">
        <f t="shared" si="6"/>
        <v>3377.027</v>
      </c>
      <c r="R57" s="6">
        <f t="shared" si="6"/>
        <v>4205.4080000000004</v>
      </c>
      <c r="S57" s="6">
        <f t="shared" si="0"/>
        <v>68392.523620000007</v>
      </c>
      <c r="T57" s="49"/>
    </row>
    <row r="58" spans="1:20" s="25" customFormat="1" ht="12" x14ac:dyDescent="0.2">
      <c r="A58" s="2"/>
      <c r="B58" s="1" t="s">
        <v>66</v>
      </c>
      <c r="C58" s="5">
        <v>17.449290000000001</v>
      </c>
      <c r="D58" s="5">
        <v>2.1703000000000001</v>
      </c>
      <c r="E58" s="5">
        <v>22.87481</v>
      </c>
      <c r="F58" s="5">
        <v>5.9639100000000003</v>
      </c>
      <c r="G58" s="5">
        <v>72.342209999999994</v>
      </c>
      <c r="H58" s="5">
        <v>16.617730000000002</v>
      </c>
      <c r="I58" s="5">
        <v>19.310780000000001</v>
      </c>
      <c r="J58" s="5">
        <v>501.42160999999999</v>
      </c>
      <c r="K58" s="5">
        <v>15.27455</v>
      </c>
      <c r="L58" s="5">
        <v>115.48909999999999</v>
      </c>
      <c r="M58" s="5">
        <v>27.61786</v>
      </c>
      <c r="N58" s="5">
        <v>9.2534899999999993</v>
      </c>
      <c r="O58" s="5">
        <v>267.00554</v>
      </c>
      <c r="P58" s="5">
        <v>24.521640000000001</v>
      </c>
      <c r="Q58" s="5">
        <v>39.945340000000002</v>
      </c>
      <c r="R58" s="5">
        <v>87.623490000000004</v>
      </c>
      <c r="S58" s="4">
        <f t="shared" si="0"/>
        <v>1244.8816499999996</v>
      </c>
    </row>
    <row r="59" spans="1:20" s="25" customFormat="1" ht="12" x14ac:dyDescent="0.2">
      <c r="A59" s="2"/>
      <c r="B59" s="7" t="s">
        <v>32</v>
      </c>
      <c r="C59" s="6">
        <f t="shared" ref="C59:R59" si="7">C57+C58</f>
        <v>2962.7242900000001</v>
      </c>
      <c r="D59" s="6">
        <f t="shared" si="7"/>
        <v>1644.3523</v>
      </c>
      <c r="E59" s="6">
        <f t="shared" si="7"/>
        <v>3235.8878</v>
      </c>
      <c r="F59" s="6">
        <f t="shared" si="7"/>
        <v>2618.4349100000004</v>
      </c>
      <c r="G59" s="6">
        <f t="shared" si="7"/>
        <v>8535.7824200000014</v>
      </c>
      <c r="H59" s="6">
        <f t="shared" si="7"/>
        <v>1693.2137299999997</v>
      </c>
      <c r="I59" s="6">
        <f t="shared" si="7"/>
        <v>6160.21378</v>
      </c>
      <c r="J59" s="6">
        <f t="shared" si="7"/>
        <v>5050.0786099999996</v>
      </c>
      <c r="K59" s="6">
        <f t="shared" si="7"/>
        <v>3550.0915500000001</v>
      </c>
      <c r="L59" s="6">
        <f t="shared" si="7"/>
        <v>11883.29804</v>
      </c>
      <c r="M59" s="6">
        <f t="shared" si="7"/>
        <v>5370.2370600000004</v>
      </c>
      <c r="N59" s="6">
        <f t="shared" si="7"/>
        <v>2961.2314900000001</v>
      </c>
      <c r="O59" s="6">
        <f t="shared" si="7"/>
        <v>3445.5248199999996</v>
      </c>
      <c r="P59" s="6">
        <f t="shared" si="7"/>
        <v>2816.3306399999997</v>
      </c>
      <c r="Q59" s="6">
        <f t="shared" si="7"/>
        <v>3416.9723400000003</v>
      </c>
      <c r="R59" s="6">
        <f t="shared" si="7"/>
        <v>4293.0314900000003</v>
      </c>
      <c r="S59" s="6">
        <f t="shared" si="0"/>
        <v>69637.405270000003</v>
      </c>
      <c r="T59" s="49"/>
    </row>
    <row r="60" spans="1:20" s="25" customFormat="1" ht="12" x14ac:dyDescent="0.2">
      <c r="A60" s="85" t="s">
        <v>31</v>
      </c>
      <c r="B60" s="3" t="s">
        <v>60</v>
      </c>
      <c r="C60" s="37">
        <v>7.3730000000000002</v>
      </c>
      <c r="D60" s="37">
        <v>6.26</v>
      </c>
      <c r="E60" s="37">
        <v>15.757999999999999</v>
      </c>
      <c r="F60" s="37">
        <v>15.864000000000001</v>
      </c>
      <c r="G60" s="37">
        <v>47.924999999999997</v>
      </c>
      <c r="H60" s="37">
        <v>7.4649999999999999</v>
      </c>
      <c r="I60" s="37">
        <v>19.417999999999999</v>
      </c>
      <c r="J60" s="37">
        <v>54.45</v>
      </c>
      <c r="K60" s="37">
        <v>16.353999999999999</v>
      </c>
      <c r="L60" s="37">
        <v>97</v>
      </c>
      <c r="M60" s="37">
        <v>17.501999999999999</v>
      </c>
      <c r="N60" s="37">
        <v>9.64</v>
      </c>
      <c r="O60" s="37">
        <v>18.8</v>
      </c>
      <c r="P60" s="37">
        <v>9.3249999999999993</v>
      </c>
      <c r="Q60" s="37">
        <v>26.457000000000001</v>
      </c>
      <c r="R60" s="37">
        <v>28.509</v>
      </c>
      <c r="S60" s="4">
        <f t="shared" si="0"/>
        <v>398.09999999999997</v>
      </c>
    </row>
    <row r="61" spans="1:20" s="25" customFormat="1" ht="12" x14ac:dyDescent="0.2">
      <c r="A61" s="86"/>
      <c r="B61" s="3" t="s">
        <v>61</v>
      </c>
      <c r="C61" s="5"/>
      <c r="D61" s="5"/>
      <c r="E61" s="5">
        <v>206.12899999999999</v>
      </c>
      <c r="F61" s="5"/>
      <c r="G61" s="5"/>
      <c r="H61" s="5"/>
      <c r="I61" s="5"/>
      <c r="J61" s="5"/>
      <c r="K61" s="5"/>
      <c r="L61" s="5"/>
      <c r="M61" s="5"/>
      <c r="N61" s="5">
        <v>206.12899999999999</v>
      </c>
      <c r="O61" s="5"/>
      <c r="P61" s="5"/>
      <c r="Q61" s="5"/>
      <c r="R61" s="5"/>
      <c r="S61" s="4">
        <f t="shared" si="0"/>
        <v>412.25799999999998</v>
      </c>
    </row>
    <row r="62" spans="1:20" s="25" customFormat="1" ht="12" x14ac:dyDescent="0.2">
      <c r="A62" s="87"/>
      <c r="B62" s="2" t="s">
        <v>59</v>
      </c>
      <c r="C62" s="5">
        <f>C61+C60</f>
        <v>7.3730000000000002</v>
      </c>
      <c r="D62" s="5">
        <f t="shared" ref="D62:R62" si="8">D61+D60</f>
        <v>6.26</v>
      </c>
      <c r="E62" s="5">
        <f t="shared" si="8"/>
        <v>221.887</v>
      </c>
      <c r="F62" s="5">
        <f t="shared" si="8"/>
        <v>15.864000000000001</v>
      </c>
      <c r="G62" s="5">
        <f t="shared" si="8"/>
        <v>47.924999999999997</v>
      </c>
      <c r="H62" s="5">
        <f t="shared" si="8"/>
        <v>7.4649999999999999</v>
      </c>
      <c r="I62" s="5">
        <f t="shared" si="8"/>
        <v>19.417999999999999</v>
      </c>
      <c r="J62" s="5">
        <f t="shared" si="8"/>
        <v>54.45</v>
      </c>
      <c r="K62" s="5">
        <f t="shared" si="8"/>
        <v>16.353999999999999</v>
      </c>
      <c r="L62" s="5">
        <f t="shared" si="8"/>
        <v>97</v>
      </c>
      <c r="M62" s="5">
        <f t="shared" si="8"/>
        <v>17.501999999999999</v>
      </c>
      <c r="N62" s="5">
        <f t="shared" si="8"/>
        <v>215.76900000000001</v>
      </c>
      <c r="O62" s="5">
        <f t="shared" si="8"/>
        <v>18.8</v>
      </c>
      <c r="P62" s="5">
        <f t="shared" si="8"/>
        <v>9.3249999999999993</v>
      </c>
      <c r="Q62" s="5">
        <f t="shared" si="8"/>
        <v>26.457000000000001</v>
      </c>
      <c r="R62" s="5">
        <f t="shared" si="8"/>
        <v>28.509</v>
      </c>
      <c r="S62" s="4">
        <f t="shared" si="0"/>
        <v>810.35800000000006</v>
      </c>
    </row>
    <row r="63" spans="1:20" x14ac:dyDescent="0.2">
      <c r="D63" s="18"/>
    </row>
  </sheetData>
  <mergeCells count="7">
    <mergeCell ref="A60:A62"/>
    <mergeCell ref="A1:S1"/>
    <mergeCell ref="D2:E2"/>
    <mergeCell ref="A14:B14"/>
    <mergeCell ref="A46:A47"/>
    <mergeCell ref="A48:A49"/>
    <mergeCell ref="A55:B55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>
      <selection activeCell="A28" sqref="A28:XFD28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x14ac:dyDescent="0.2">
      <c r="A2" s="36"/>
      <c r="B2" s="36"/>
      <c r="C2" s="20"/>
      <c r="D2" s="84"/>
      <c r="E2" s="84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2">
      <c r="S3" t="s">
        <v>28</v>
      </c>
    </row>
    <row r="4" spans="1:19" ht="22.5" x14ac:dyDescent="0.2">
      <c r="A4" s="39" t="s">
        <v>36</v>
      </c>
      <c r="B4" s="40" t="s">
        <v>37</v>
      </c>
      <c r="C4" s="41" t="s">
        <v>0</v>
      </c>
      <c r="D4" s="41" t="s">
        <v>1</v>
      </c>
      <c r="E4" s="41" t="s">
        <v>2</v>
      </c>
      <c r="F4" s="41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 t="s">
        <v>9</v>
      </c>
      <c r="M4" s="41" t="s">
        <v>10</v>
      </c>
      <c r="N4" s="41" t="s">
        <v>11</v>
      </c>
      <c r="O4" s="41" t="s">
        <v>12</v>
      </c>
      <c r="P4" s="41" t="s">
        <v>13</v>
      </c>
      <c r="Q4" s="41" t="s">
        <v>14</v>
      </c>
      <c r="R4" s="41" t="s">
        <v>15</v>
      </c>
      <c r="S4" s="32" t="s">
        <v>16</v>
      </c>
    </row>
    <row r="5" spans="1:19" s="25" customFormat="1" ht="13.5" customHeight="1" x14ac:dyDescent="0.2">
      <c r="A5" s="27" t="s">
        <v>46</v>
      </c>
      <c r="B5" s="28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49" si="0">SUM(C5:R5)</f>
        <v>5369.0000000000009</v>
      </c>
    </row>
    <row r="6" spans="1:19" s="25" customFormat="1" ht="13.5" customHeight="1" x14ac:dyDescent="0.2">
      <c r="A6" s="27" t="s">
        <v>47</v>
      </c>
      <c r="B6" s="28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/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24.5</v>
      </c>
    </row>
    <row r="7" spans="1:19" s="25" customFormat="1" ht="13.5" customHeight="1" x14ac:dyDescent="0.2">
      <c r="A7" s="27" t="s">
        <v>48</v>
      </c>
      <c r="B7" s="28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425.4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955.60000000000014</v>
      </c>
    </row>
    <row r="8" spans="1:19" s="25" customFormat="1" ht="13.5" customHeight="1" x14ac:dyDescent="0.2">
      <c r="A8" s="27" t="s">
        <v>49</v>
      </c>
      <c r="B8" s="28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1846.645</v>
      </c>
      <c r="M8" s="30">
        <v>183</v>
      </c>
      <c r="N8" s="30">
        <v>220</v>
      </c>
      <c r="O8" s="30">
        <v>700</v>
      </c>
      <c r="P8" s="30">
        <v>300</v>
      </c>
      <c r="Q8" s="30">
        <v>430</v>
      </c>
      <c r="R8" s="30">
        <v>800</v>
      </c>
      <c r="S8" s="8">
        <f t="shared" si="0"/>
        <v>11228.645</v>
      </c>
    </row>
    <row r="9" spans="1:19" s="25" customFormat="1" ht="13.5" customHeight="1" x14ac:dyDescent="0.2">
      <c r="A9" s="27" t="s">
        <v>64</v>
      </c>
      <c r="B9" s="28" t="s">
        <v>65</v>
      </c>
      <c r="C9" s="29">
        <v>30</v>
      </c>
      <c r="D9" s="29"/>
      <c r="E9" s="29"/>
      <c r="F9" s="30"/>
      <c r="G9" s="30"/>
      <c r="H9" s="30"/>
      <c r="I9" s="30">
        <v>256.5</v>
      </c>
      <c r="J9" s="30"/>
      <c r="K9" s="30"/>
      <c r="L9" s="30"/>
      <c r="M9" s="30">
        <v>346.9</v>
      </c>
      <c r="N9" s="30"/>
      <c r="O9" s="30"/>
      <c r="P9" s="30"/>
      <c r="Q9" s="30"/>
      <c r="R9" s="30"/>
      <c r="S9" s="8">
        <f t="shared" si="0"/>
        <v>633.4</v>
      </c>
    </row>
    <row r="10" spans="1:19" s="25" customFormat="1" ht="13.5" customHeight="1" x14ac:dyDescent="0.2">
      <c r="A10" s="27" t="s">
        <v>50</v>
      </c>
      <c r="B10" s="28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36.6</v>
      </c>
      <c r="K10" s="30"/>
      <c r="L10" s="30"/>
      <c r="M10" s="30">
        <v>155</v>
      </c>
      <c r="N10" s="30"/>
      <c r="O10" s="30"/>
      <c r="P10" s="30"/>
      <c r="Q10" s="30"/>
      <c r="R10" s="30">
        <v>62.4</v>
      </c>
      <c r="S10" s="8">
        <f t="shared" si="0"/>
        <v>289</v>
      </c>
    </row>
    <row r="11" spans="1:19" s="25" customFormat="1" ht="13.5" customHeight="1" x14ac:dyDescent="0.2">
      <c r="A11" s="27" t="s">
        <v>51</v>
      </c>
      <c r="B11" s="28" t="s">
        <v>40</v>
      </c>
      <c r="C11" s="29">
        <v>30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150</v>
      </c>
      <c r="N11" s="30">
        <v>15</v>
      </c>
      <c r="O11" s="30">
        <v>115</v>
      </c>
      <c r="P11" s="30">
        <v>9</v>
      </c>
      <c r="Q11" s="30">
        <v>15</v>
      </c>
      <c r="R11" s="30">
        <v>220</v>
      </c>
      <c r="S11" s="8">
        <f t="shared" si="0"/>
        <v>920</v>
      </c>
    </row>
    <row r="12" spans="1:19" s="25" customFormat="1" ht="13.5" customHeight="1" x14ac:dyDescent="0.2">
      <c r="A12" s="27" t="s">
        <v>52</v>
      </c>
      <c r="B12" s="28" t="s">
        <v>44</v>
      </c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75</v>
      </c>
    </row>
    <row r="13" spans="1:19" s="25" customFormat="1" ht="13.5" customHeight="1" x14ac:dyDescent="0.2">
      <c r="A13" s="27" t="s">
        <v>53</v>
      </c>
      <c r="B13" s="28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/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450</v>
      </c>
    </row>
    <row r="14" spans="1:19" x14ac:dyDescent="0.2">
      <c r="A14" s="81" t="s">
        <v>20</v>
      </c>
      <c r="B14" s="81"/>
      <c r="C14" s="8">
        <f t="shared" ref="C14:S14" si="1">SUM(C5:C13)</f>
        <v>299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126.4</v>
      </c>
      <c r="I14" s="8">
        <f t="shared" si="1"/>
        <v>1002.8000000000001</v>
      </c>
      <c r="J14" s="8">
        <f t="shared" si="1"/>
        <v>1052.0999999999999</v>
      </c>
      <c r="K14" s="8">
        <f t="shared" si="1"/>
        <v>616.90000000000009</v>
      </c>
      <c r="L14" s="8">
        <f t="shared" si="1"/>
        <v>4927.1450000000004</v>
      </c>
      <c r="M14" s="8">
        <f t="shared" si="1"/>
        <v>1011.0999999999999</v>
      </c>
      <c r="N14" s="8">
        <f t="shared" si="1"/>
        <v>327.2</v>
      </c>
      <c r="O14" s="8">
        <f t="shared" si="1"/>
        <v>1025.5</v>
      </c>
      <c r="P14" s="8">
        <f t="shared" si="1"/>
        <v>389.1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19945.145000000004</v>
      </c>
    </row>
    <row r="15" spans="1:19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</row>
    <row r="16" spans="1:19" s="26" customFormat="1" x14ac:dyDescent="0.2">
      <c r="A16" s="11" t="s">
        <v>54</v>
      </c>
      <c r="B16" s="11" t="s">
        <v>26</v>
      </c>
      <c r="C16" s="12">
        <v>4.2</v>
      </c>
      <c r="D16" s="12">
        <v>4.8</v>
      </c>
      <c r="E16" s="12">
        <v>2.8</v>
      </c>
      <c r="F16" s="12">
        <v>5.2</v>
      </c>
      <c r="G16" s="12">
        <v>0</v>
      </c>
      <c r="H16" s="12">
        <v>5.2</v>
      </c>
      <c r="I16" s="12">
        <v>2.8</v>
      </c>
      <c r="J16" s="12">
        <v>2.8</v>
      </c>
      <c r="K16" s="12">
        <v>3.1</v>
      </c>
      <c r="L16" s="12">
        <v>0</v>
      </c>
      <c r="M16" s="12">
        <v>5.2</v>
      </c>
      <c r="N16" s="12">
        <v>4.7</v>
      </c>
      <c r="O16" s="12">
        <v>1.8</v>
      </c>
      <c r="P16" s="12">
        <v>3.2</v>
      </c>
      <c r="Q16" s="12">
        <v>2.7</v>
      </c>
      <c r="R16" s="12">
        <v>2.7</v>
      </c>
      <c r="S16" s="8">
        <f t="shared" si="0"/>
        <v>51.20000000000001</v>
      </c>
    </row>
    <row r="17" spans="1:20" s="26" customFormat="1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8">
        <f t="shared" si="0"/>
        <v>18516.8</v>
      </c>
    </row>
    <row r="18" spans="1:20" x14ac:dyDescent="0.2">
      <c r="A18" s="7" t="s">
        <v>25</v>
      </c>
      <c r="B18" s="7" t="s">
        <v>26</v>
      </c>
      <c r="C18" s="6">
        <f>C16+C17</f>
        <v>1195.5</v>
      </c>
      <c r="D18" s="6">
        <f t="shared" ref="D18:R18" si="2">D16+D17</f>
        <v>1218.2</v>
      </c>
      <c r="E18" s="6">
        <f t="shared" si="2"/>
        <v>1198.2</v>
      </c>
      <c r="F18" s="6">
        <f t="shared" si="2"/>
        <v>1358</v>
      </c>
      <c r="G18" s="6">
        <f t="shared" si="2"/>
        <v>0</v>
      </c>
      <c r="H18" s="6">
        <f t="shared" si="2"/>
        <v>1285.2</v>
      </c>
      <c r="I18" s="6">
        <f t="shared" si="2"/>
        <v>1288.0999999999999</v>
      </c>
      <c r="J18" s="6">
        <f t="shared" si="2"/>
        <v>1626.8</v>
      </c>
      <c r="K18" s="6">
        <f t="shared" si="2"/>
        <v>1291.6999999999998</v>
      </c>
      <c r="L18" s="6">
        <f t="shared" si="2"/>
        <v>0</v>
      </c>
      <c r="M18" s="6">
        <f t="shared" si="2"/>
        <v>1445.7</v>
      </c>
      <c r="N18" s="6">
        <f t="shared" si="2"/>
        <v>1363.6000000000001</v>
      </c>
      <c r="O18" s="6">
        <f t="shared" si="2"/>
        <v>1264.8999999999999</v>
      </c>
      <c r="P18" s="6">
        <f t="shared" si="2"/>
        <v>1077</v>
      </c>
      <c r="Q18" s="6">
        <f t="shared" si="2"/>
        <v>1527.4</v>
      </c>
      <c r="R18" s="6">
        <f t="shared" si="2"/>
        <v>1427.7</v>
      </c>
      <c r="S18" s="6">
        <f t="shared" si="0"/>
        <v>18568</v>
      </c>
    </row>
    <row r="19" spans="1:20" x14ac:dyDescent="0.2">
      <c r="A19" s="11" t="s">
        <v>56</v>
      </c>
      <c r="B19" s="11" t="s">
        <v>22</v>
      </c>
      <c r="C19" s="12"/>
      <c r="D19" s="12"/>
      <c r="E19" s="12"/>
      <c r="F19" s="12"/>
      <c r="G19" s="12">
        <v>1.65</v>
      </c>
      <c r="H19" s="12"/>
      <c r="I19" s="12"/>
      <c r="J19" s="12"/>
      <c r="K19" s="12">
        <v>1.2549999999999999</v>
      </c>
      <c r="L19" s="12">
        <v>16</v>
      </c>
      <c r="M19" s="12">
        <v>42.6</v>
      </c>
      <c r="N19" s="12"/>
      <c r="O19" s="12"/>
      <c r="P19" s="12"/>
      <c r="Q19" s="12"/>
      <c r="R19" s="12"/>
      <c r="S19" s="8">
        <f t="shared" si="0"/>
        <v>61.505000000000003</v>
      </c>
    </row>
    <row r="20" spans="1:20" x14ac:dyDescent="0.2">
      <c r="A20" s="11" t="s">
        <v>57</v>
      </c>
      <c r="B20" s="11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8">
        <f t="shared" si="0"/>
        <v>0</v>
      </c>
    </row>
    <row r="21" spans="1:20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</row>
    <row r="22" spans="1:20" x14ac:dyDescent="0.2">
      <c r="A22" s="17" t="s">
        <v>35</v>
      </c>
      <c r="B22" s="7" t="s">
        <v>22</v>
      </c>
      <c r="C22" s="6">
        <f t="shared" ref="C22:R22" si="3">C19+C20+C21</f>
        <v>0</v>
      </c>
      <c r="D22" s="6">
        <f t="shared" si="3"/>
        <v>0</v>
      </c>
      <c r="E22" s="6">
        <f t="shared" si="3"/>
        <v>0</v>
      </c>
      <c r="F22" s="6">
        <f t="shared" si="3"/>
        <v>0</v>
      </c>
      <c r="G22" s="6">
        <f t="shared" si="3"/>
        <v>1.65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1.2549999999999999</v>
      </c>
      <c r="L22" s="6">
        <f t="shared" si="3"/>
        <v>16</v>
      </c>
      <c r="M22" s="6">
        <f t="shared" si="3"/>
        <v>42.6</v>
      </c>
      <c r="N22" s="6">
        <f t="shared" si="3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0"/>
        <v>61.505000000000003</v>
      </c>
    </row>
    <row r="23" spans="1:20" hidden="1" x14ac:dyDescent="0.2">
      <c r="A23" s="13" t="s">
        <v>23</v>
      </c>
      <c r="B23" s="13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16"/>
    </row>
    <row r="24" spans="1:20" ht="15.75" customHeight="1" x14ac:dyDescent="0.2">
      <c r="A24" s="10" t="s">
        <v>33</v>
      </c>
      <c r="B24" s="11" t="s">
        <v>21</v>
      </c>
      <c r="C24" s="12">
        <v>156.9</v>
      </c>
      <c r="D24" s="12">
        <v>0</v>
      </c>
      <c r="E24" s="12">
        <v>815.7</v>
      </c>
      <c r="F24" s="12">
        <v>282.3</v>
      </c>
      <c r="G24" s="12">
        <v>0</v>
      </c>
      <c r="H24" s="12">
        <v>0</v>
      </c>
      <c r="I24" s="12">
        <v>162.80000000000001</v>
      </c>
      <c r="J24" s="12">
        <v>546.6</v>
      </c>
      <c r="K24" s="12">
        <v>485.1</v>
      </c>
      <c r="L24" s="12">
        <v>1675.4</v>
      </c>
      <c r="M24" s="12">
        <v>1395.2</v>
      </c>
      <c r="N24" s="12">
        <v>319.8</v>
      </c>
      <c r="O24" s="12">
        <v>0</v>
      </c>
      <c r="P24" s="12">
        <v>0</v>
      </c>
      <c r="Q24" s="12">
        <v>90.5</v>
      </c>
      <c r="R24" s="12">
        <v>552.9</v>
      </c>
      <c r="S24" s="8">
        <f t="shared" si="0"/>
        <v>6483.2</v>
      </c>
      <c r="T24" s="15"/>
    </row>
    <row r="25" spans="1:20" x14ac:dyDescent="0.2">
      <c r="A25" s="10" t="s">
        <v>67</v>
      </c>
      <c r="B25" s="11" t="s">
        <v>29</v>
      </c>
      <c r="C25" s="12"/>
      <c r="D25" s="12"/>
      <c r="E25" s="12"/>
      <c r="F25" s="12"/>
      <c r="G25" s="12">
        <v>62.92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>
        <f t="shared" si="0"/>
        <v>62.92</v>
      </c>
    </row>
    <row r="26" spans="1:20" ht="14.25" customHeight="1" x14ac:dyDescent="0.2">
      <c r="A26" s="10" t="s">
        <v>68</v>
      </c>
      <c r="B26" s="11" t="s">
        <v>29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20</v>
      </c>
      <c r="M26" s="12"/>
      <c r="N26" s="12"/>
      <c r="O26" s="12"/>
      <c r="P26" s="12"/>
      <c r="Q26" s="12"/>
      <c r="R26" s="12"/>
      <c r="S26" s="8">
        <f t="shared" si="0"/>
        <v>20</v>
      </c>
    </row>
    <row r="27" spans="1:20" x14ac:dyDescent="0.2">
      <c r="A27" s="10" t="s">
        <v>70</v>
      </c>
      <c r="B27" s="11" t="s">
        <v>29</v>
      </c>
      <c r="C27" s="12">
        <v>72</v>
      </c>
      <c r="D27" s="12">
        <v>12</v>
      </c>
      <c r="E27" s="12">
        <v>140</v>
      </c>
      <c r="F27" s="12">
        <v>192</v>
      </c>
      <c r="G27" s="12">
        <v>1020</v>
      </c>
      <c r="H27" s="12">
        <v>96</v>
      </c>
      <c r="I27" s="12">
        <v>320</v>
      </c>
      <c r="J27" s="43">
        <v>392</v>
      </c>
      <c r="K27" s="43">
        <v>300</v>
      </c>
      <c r="L27" s="44">
        <v>792</v>
      </c>
      <c r="M27" s="44">
        <v>272</v>
      </c>
      <c r="N27" s="12">
        <v>192</v>
      </c>
      <c r="O27" s="24">
        <v>336</v>
      </c>
      <c r="P27" s="12">
        <v>192</v>
      </c>
      <c r="Q27" s="12">
        <v>196</v>
      </c>
      <c r="R27" s="12">
        <v>376</v>
      </c>
      <c r="S27" s="8">
        <f t="shared" si="0"/>
        <v>4900</v>
      </c>
    </row>
    <row r="28" spans="1:20" x14ac:dyDescent="0.2">
      <c r="A28" s="10" t="s">
        <v>71</v>
      </c>
      <c r="B28" s="11" t="s">
        <v>29</v>
      </c>
      <c r="C28" s="12">
        <v>12.118</v>
      </c>
      <c r="D28" s="12">
        <v>12.118</v>
      </c>
      <c r="E28" s="12">
        <v>12.118</v>
      </c>
      <c r="F28" s="12">
        <v>12.118</v>
      </c>
      <c r="G28" s="12">
        <v>12.118</v>
      </c>
      <c r="H28" s="12">
        <v>12.118</v>
      </c>
      <c r="I28" s="12">
        <v>24.234000000000002</v>
      </c>
      <c r="J28" s="12">
        <v>24.234000000000002</v>
      </c>
      <c r="K28" s="12">
        <v>24.234000000000002</v>
      </c>
      <c r="L28" s="12">
        <v>12.118</v>
      </c>
      <c r="M28" s="12">
        <v>12.118</v>
      </c>
      <c r="N28" s="12">
        <v>24.234000000000002</v>
      </c>
      <c r="O28" s="12">
        <v>12.118</v>
      </c>
      <c r="P28" s="12">
        <v>12.118</v>
      </c>
      <c r="Q28" s="12">
        <v>12.118</v>
      </c>
      <c r="R28" s="12">
        <v>19.765999999999998</v>
      </c>
      <c r="S28" s="8">
        <f t="shared" si="0"/>
        <v>250</v>
      </c>
    </row>
    <row r="29" spans="1:20" x14ac:dyDescent="0.2">
      <c r="A29" s="10"/>
      <c r="B29" s="11" t="s">
        <v>29</v>
      </c>
      <c r="C29" s="12"/>
      <c r="D29" s="12"/>
      <c r="E29" s="12"/>
      <c r="F29" s="12"/>
      <c r="G29" s="12"/>
      <c r="H29" s="12"/>
      <c r="I29" s="12"/>
      <c r="J29" s="22"/>
      <c r="K29" s="22"/>
      <c r="L29" s="24"/>
      <c r="M29" s="24"/>
      <c r="N29" s="12"/>
      <c r="O29" s="22"/>
      <c r="P29" s="12"/>
      <c r="Q29" s="12"/>
      <c r="R29" s="12"/>
      <c r="S29" s="8">
        <f t="shared" si="0"/>
        <v>0</v>
      </c>
    </row>
    <row r="30" spans="1:20" x14ac:dyDescent="0.2">
      <c r="A30" s="10"/>
      <c r="B30" s="11" t="s">
        <v>29</v>
      </c>
      <c r="C30" s="12"/>
      <c r="D30" s="12"/>
      <c r="E30" s="12"/>
      <c r="F30" s="12"/>
      <c r="G30" s="12"/>
      <c r="H30" s="12"/>
      <c r="I30" s="12"/>
      <c r="J30" s="23"/>
      <c r="K30" s="23"/>
      <c r="L30" s="22"/>
      <c r="M30" s="24"/>
      <c r="N30" s="12"/>
      <c r="O30" s="24"/>
      <c r="P30" s="12"/>
      <c r="Q30" s="12"/>
      <c r="R30" s="12"/>
      <c r="S30" s="8">
        <f t="shared" si="0"/>
        <v>0</v>
      </c>
    </row>
    <row r="31" spans="1:20" x14ac:dyDescent="0.2">
      <c r="A31" s="12"/>
      <c r="B31" s="11" t="s">
        <v>29</v>
      </c>
      <c r="C31" s="12"/>
      <c r="D31" s="12"/>
      <c r="E31" s="12"/>
      <c r="F31" s="12"/>
      <c r="G31" s="12"/>
      <c r="H31" s="12"/>
      <c r="I31" s="12"/>
      <c r="J31" s="23"/>
      <c r="K31" s="23"/>
      <c r="L31" s="24"/>
      <c r="M31" s="24"/>
      <c r="N31" s="12"/>
      <c r="O31" s="24"/>
      <c r="P31" s="12"/>
      <c r="Q31" s="12"/>
      <c r="R31" s="12"/>
      <c r="S31" s="8">
        <f t="shared" si="0"/>
        <v>0</v>
      </c>
    </row>
    <row r="32" spans="1:20" x14ac:dyDescent="0.2">
      <c r="A32" s="10"/>
      <c r="B32" s="11" t="s">
        <v>29</v>
      </c>
      <c r="C32" s="12"/>
      <c r="D32" s="12"/>
      <c r="E32" s="12"/>
      <c r="F32" s="12"/>
      <c r="G32" s="12"/>
      <c r="H32" s="12"/>
      <c r="I32" s="12"/>
      <c r="J32" s="21"/>
      <c r="K32" s="21"/>
      <c r="L32" s="24"/>
      <c r="M32" s="24"/>
      <c r="N32" s="12"/>
      <c r="O32" s="24"/>
      <c r="P32" s="12"/>
      <c r="Q32" s="12"/>
      <c r="R32" s="12"/>
      <c r="S32" s="8">
        <f t="shared" si="0"/>
        <v>0</v>
      </c>
    </row>
    <row r="33" spans="1:20" x14ac:dyDescent="0.2">
      <c r="A33" s="10"/>
      <c r="B33" s="11" t="s">
        <v>29</v>
      </c>
      <c r="C33" s="12"/>
      <c r="D33" s="12"/>
      <c r="E33" s="12"/>
      <c r="F33" s="12"/>
      <c r="G33" s="12"/>
      <c r="H33" s="12"/>
      <c r="I33" s="12"/>
      <c r="J33" s="23"/>
      <c r="K33" s="23"/>
      <c r="L33" s="24"/>
      <c r="M33" s="24"/>
      <c r="N33" s="12"/>
      <c r="O33" s="24"/>
      <c r="P33" s="12"/>
      <c r="Q33" s="12"/>
      <c r="R33" s="12"/>
      <c r="S33" s="8">
        <f t="shared" si="0"/>
        <v>0</v>
      </c>
    </row>
    <row r="34" spans="1:20" x14ac:dyDescent="0.2">
      <c r="A34" s="11"/>
      <c r="B34" s="11" t="s">
        <v>29</v>
      </c>
      <c r="C34" s="9"/>
      <c r="D34" s="9"/>
      <c r="E34" s="9"/>
      <c r="F34" s="9"/>
      <c r="G34" s="9"/>
      <c r="H34" s="9"/>
      <c r="I34" s="12"/>
      <c r="J34" s="23"/>
      <c r="K34" s="23"/>
      <c r="L34" s="24"/>
      <c r="M34" s="24"/>
      <c r="N34" s="9"/>
      <c r="O34" s="24"/>
      <c r="P34" s="9"/>
      <c r="Q34" s="9"/>
      <c r="R34" s="9"/>
      <c r="S34" s="8">
        <f t="shared" si="0"/>
        <v>0</v>
      </c>
    </row>
    <row r="35" spans="1:20" x14ac:dyDescent="0.2">
      <c r="A35" s="11"/>
      <c r="B35" s="11" t="s">
        <v>29</v>
      </c>
      <c r="C35" s="12"/>
      <c r="D35" s="12"/>
      <c r="E35" s="12"/>
      <c r="F35" s="12"/>
      <c r="G35" s="12"/>
      <c r="H35" s="12"/>
      <c r="I35" s="12"/>
      <c r="J35" s="23"/>
      <c r="K35" s="23"/>
      <c r="L35" s="24"/>
      <c r="M35" s="24"/>
      <c r="N35" s="12"/>
      <c r="O35" s="24"/>
      <c r="P35" s="12"/>
      <c r="Q35" s="12"/>
      <c r="R35" s="12"/>
      <c r="S35" s="8">
        <f t="shared" si="0"/>
        <v>0</v>
      </c>
    </row>
    <row r="36" spans="1:20" s="14" customFormat="1" x14ac:dyDescent="0.2">
      <c r="A36" s="12"/>
      <c r="B36" s="12" t="s">
        <v>29</v>
      </c>
      <c r="C36" s="12"/>
      <c r="D36" s="12"/>
      <c r="E36" s="12"/>
      <c r="F36" s="12"/>
      <c r="G36" s="12"/>
      <c r="H36" s="12"/>
      <c r="I36" s="12"/>
      <c r="J36" s="23"/>
      <c r="K36" s="23"/>
      <c r="L36" s="24"/>
      <c r="M36" s="24"/>
      <c r="N36" s="12"/>
      <c r="O36" s="24"/>
      <c r="P36" s="12"/>
      <c r="Q36" s="12"/>
      <c r="R36" s="12"/>
      <c r="S36" s="8">
        <f t="shared" si="0"/>
        <v>0</v>
      </c>
    </row>
    <row r="37" spans="1:20" x14ac:dyDescent="0.2">
      <c r="A37" s="17" t="s">
        <v>34</v>
      </c>
      <c r="B37" s="7" t="s">
        <v>29</v>
      </c>
      <c r="C37" s="6">
        <f t="shared" ref="C37:S37" si="4">SUM(C24:C36)</f>
        <v>241.018</v>
      </c>
      <c r="D37" s="6">
        <f t="shared" si="4"/>
        <v>24.118000000000002</v>
      </c>
      <c r="E37" s="6">
        <f t="shared" si="4"/>
        <v>967.8180000000001</v>
      </c>
      <c r="F37" s="6">
        <f t="shared" si="4"/>
        <v>486.41800000000001</v>
      </c>
      <c r="G37" s="6">
        <f t="shared" si="4"/>
        <v>1095.038</v>
      </c>
      <c r="H37" s="6">
        <f t="shared" si="4"/>
        <v>108.11799999999999</v>
      </c>
      <c r="I37" s="6">
        <f t="shared" si="4"/>
        <v>507.03399999999999</v>
      </c>
      <c r="J37" s="6">
        <f t="shared" si="4"/>
        <v>962.83400000000006</v>
      </c>
      <c r="K37" s="6">
        <f t="shared" si="4"/>
        <v>809.33400000000006</v>
      </c>
      <c r="L37" s="6">
        <f t="shared" si="4"/>
        <v>2499.518</v>
      </c>
      <c r="M37" s="6">
        <f t="shared" si="4"/>
        <v>1679.318</v>
      </c>
      <c r="N37" s="6">
        <f t="shared" si="4"/>
        <v>536.03399999999999</v>
      </c>
      <c r="O37" s="6">
        <f t="shared" si="4"/>
        <v>348.11799999999999</v>
      </c>
      <c r="P37" s="6">
        <f t="shared" si="4"/>
        <v>204.11799999999999</v>
      </c>
      <c r="Q37" s="6">
        <f t="shared" si="4"/>
        <v>298.61799999999999</v>
      </c>
      <c r="R37" s="6">
        <f t="shared" si="4"/>
        <v>948.66599999999994</v>
      </c>
      <c r="S37" s="6">
        <f t="shared" si="4"/>
        <v>11716.119999999999</v>
      </c>
    </row>
    <row r="38" spans="1:20" ht="15" customHeight="1" x14ac:dyDescent="0.2">
      <c r="A38" s="10" t="s">
        <v>41</v>
      </c>
      <c r="B38" s="11" t="s">
        <v>42</v>
      </c>
      <c r="C38" s="8"/>
      <c r="D38" s="8"/>
      <c r="E38" s="8"/>
      <c r="F38" s="12"/>
      <c r="G38" s="8"/>
      <c r="H38" s="8"/>
      <c r="I38" s="8"/>
      <c r="J38" s="12"/>
      <c r="K38" s="8"/>
      <c r="L38" s="12">
        <v>7.1120000000000001</v>
      </c>
      <c r="M38" s="8"/>
      <c r="N38" s="8"/>
      <c r="O38" s="8"/>
      <c r="P38" s="12"/>
      <c r="Q38" s="8"/>
      <c r="R38" s="8"/>
      <c r="S38" s="8">
        <f t="shared" si="0"/>
        <v>7.1120000000000001</v>
      </c>
    </row>
    <row r="39" spans="1:20" ht="15" customHeight="1" x14ac:dyDescent="0.2">
      <c r="A39" s="10" t="s">
        <v>41</v>
      </c>
      <c r="B39" s="11" t="s">
        <v>42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>
        <f t="shared" si="0"/>
        <v>0</v>
      </c>
    </row>
    <row r="40" spans="1:20" ht="15" customHeight="1" x14ac:dyDescent="0.2">
      <c r="A40" s="10" t="s">
        <v>41</v>
      </c>
      <c r="B40" s="11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8">
        <f t="shared" si="0"/>
        <v>0</v>
      </c>
    </row>
    <row r="41" spans="1:20" ht="15" customHeight="1" x14ac:dyDescent="0.2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0"/>
        <v>0</v>
      </c>
    </row>
    <row r="42" spans="1:20" x14ac:dyDescent="0.2">
      <c r="A42" s="82" t="s">
        <v>24</v>
      </c>
      <c r="B42" s="83"/>
      <c r="C42" s="4">
        <f t="shared" ref="C42:R42" si="5">C15+C18+C22+C23+C37+C38+C39+C40+C41</f>
        <v>1513.7180000000001</v>
      </c>
      <c r="D42" s="4">
        <f t="shared" si="5"/>
        <v>1319.518</v>
      </c>
      <c r="E42" s="4">
        <f t="shared" si="5"/>
        <v>2243.2180000000003</v>
      </c>
      <c r="F42" s="4">
        <f t="shared" si="5"/>
        <v>1921.6179999999999</v>
      </c>
      <c r="G42" s="4">
        <f t="shared" si="5"/>
        <v>1096.6880000000001</v>
      </c>
      <c r="H42" s="4">
        <f t="shared" si="5"/>
        <v>1470.518</v>
      </c>
      <c r="I42" s="4">
        <f t="shared" si="5"/>
        <v>1872.3339999999998</v>
      </c>
      <c r="J42" s="4">
        <f t="shared" si="5"/>
        <v>2769.8339999999998</v>
      </c>
      <c r="K42" s="4">
        <f t="shared" si="5"/>
        <v>2179.489</v>
      </c>
      <c r="L42" s="4">
        <f t="shared" si="5"/>
        <v>2702.83</v>
      </c>
      <c r="M42" s="4">
        <f t="shared" si="5"/>
        <v>3244.8180000000002</v>
      </c>
      <c r="N42" s="4">
        <f t="shared" si="5"/>
        <v>1976.8340000000003</v>
      </c>
      <c r="O42" s="4">
        <f t="shared" si="5"/>
        <v>1690.2179999999998</v>
      </c>
      <c r="P42" s="4">
        <f t="shared" si="5"/>
        <v>1358.318</v>
      </c>
      <c r="Q42" s="4">
        <f t="shared" si="5"/>
        <v>1903.2180000000001</v>
      </c>
      <c r="R42" s="4">
        <f t="shared" si="5"/>
        <v>2556.5659999999998</v>
      </c>
      <c r="S42" s="4">
        <f t="shared" si="0"/>
        <v>31819.736999999997</v>
      </c>
    </row>
    <row r="43" spans="1:20" x14ac:dyDescent="0.2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>
        <f t="shared" si="0"/>
        <v>0</v>
      </c>
    </row>
    <row r="44" spans="1:20" x14ac:dyDescent="0.2">
      <c r="A44" s="2"/>
      <c r="B44" s="7" t="s">
        <v>38</v>
      </c>
      <c r="C44" s="6">
        <f t="shared" ref="C44:R44" si="6">C14+C42</f>
        <v>1812.7180000000001</v>
      </c>
      <c r="D44" s="6">
        <f t="shared" si="6"/>
        <v>1427.6179999999999</v>
      </c>
      <c r="E44" s="6">
        <f t="shared" si="6"/>
        <v>2951.9180000000006</v>
      </c>
      <c r="F44" s="6">
        <f t="shared" si="6"/>
        <v>2238.2179999999998</v>
      </c>
      <c r="G44" s="6">
        <f t="shared" si="6"/>
        <v>6858.8879999999999</v>
      </c>
      <c r="H44" s="6">
        <f t="shared" si="6"/>
        <v>1596.9180000000001</v>
      </c>
      <c r="I44" s="6">
        <f t="shared" si="6"/>
        <v>2875.134</v>
      </c>
      <c r="J44" s="6">
        <f t="shared" si="6"/>
        <v>3821.9339999999997</v>
      </c>
      <c r="K44" s="6">
        <f t="shared" si="6"/>
        <v>2796.3890000000001</v>
      </c>
      <c r="L44" s="6">
        <f t="shared" si="6"/>
        <v>7629.9750000000004</v>
      </c>
      <c r="M44" s="6">
        <f t="shared" si="6"/>
        <v>4255.9179999999997</v>
      </c>
      <c r="N44" s="6">
        <f t="shared" si="6"/>
        <v>2304.0340000000001</v>
      </c>
      <c r="O44" s="6">
        <f t="shared" si="6"/>
        <v>2715.7179999999998</v>
      </c>
      <c r="P44" s="6">
        <f t="shared" si="6"/>
        <v>1747.4180000000001</v>
      </c>
      <c r="Q44" s="6">
        <f t="shared" si="6"/>
        <v>2995.8180000000002</v>
      </c>
      <c r="R44" s="6">
        <f t="shared" si="6"/>
        <v>3736.2659999999996</v>
      </c>
      <c r="S44" s="6">
        <f t="shared" si="0"/>
        <v>51764.881999999998</v>
      </c>
      <c r="T44" s="14"/>
    </row>
    <row r="45" spans="1:20" x14ac:dyDescent="0.2">
      <c r="A45" s="2"/>
      <c r="B45" s="1" t="s">
        <v>66</v>
      </c>
      <c r="C45" s="5">
        <v>17.449290000000001</v>
      </c>
      <c r="D45" s="5"/>
      <c r="E45" s="5"/>
      <c r="F45" s="5"/>
      <c r="G45" s="5">
        <v>72.342209999999994</v>
      </c>
      <c r="H45" s="5"/>
      <c r="I45" s="5"/>
      <c r="J45" s="5">
        <v>501.42160999999999</v>
      </c>
      <c r="K45" s="5">
        <v>15.27455</v>
      </c>
      <c r="L45" s="5">
        <v>115.48909999999999</v>
      </c>
      <c r="M45" s="5"/>
      <c r="N45" s="5"/>
      <c r="O45" s="5">
        <v>267.00554</v>
      </c>
      <c r="P45" s="5"/>
      <c r="Q45" s="5"/>
      <c r="R45" s="5"/>
      <c r="S45" s="4">
        <f t="shared" si="0"/>
        <v>988.98230000000001</v>
      </c>
    </row>
    <row r="46" spans="1:20" x14ac:dyDescent="0.2">
      <c r="A46" s="2"/>
      <c r="B46" s="7" t="s">
        <v>32</v>
      </c>
      <c r="C46" s="6">
        <f t="shared" ref="C46:R46" si="7">C44+C45</f>
        <v>1830.1672900000001</v>
      </c>
      <c r="D46" s="6">
        <f t="shared" si="7"/>
        <v>1427.6179999999999</v>
      </c>
      <c r="E46" s="6">
        <f t="shared" si="7"/>
        <v>2951.9180000000006</v>
      </c>
      <c r="F46" s="6">
        <f t="shared" si="7"/>
        <v>2238.2179999999998</v>
      </c>
      <c r="G46" s="6">
        <f t="shared" si="7"/>
        <v>6931.2302099999997</v>
      </c>
      <c r="H46" s="6">
        <f t="shared" si="7"/>
        <v>1596.9180000000001</v>
      </c>
      <c r="I46" s="6">
        <f t="shared" si="7"/>
        <v>2875.134</v>
      </c>
      <c r="J46" s="6">
        <f t="shared" si="7"/>
        <v>4323.3556099999996</v>
      </c>
      <c r="K46" s="6">
        <f t="shared" si="7"/>
        <v>2811.6635500000002</v>
      </c>
      <c r="L46" s="6">
        <f t="shared" si="7"/>
        <v>7745.4641000000001</v>
      </c>
      <c r="M46" s="6">
        <f t="shared" si="7"/>
        <v>4255.9179999999997</v>
      </c>
      <c r="N46" s="6">
        <f t="shared" si="7"/>
        <v>2304.0340000000001</v>
      </c>
      <c r="O46" s="6">
        <f t="shared" si="7"/>
        <v>2982.72354</v>
      </c>
      <c r="P46" s="6">
        <f t="shared" si="7"/>
        <v>1747.4180000000001</v>
      </c>
      <c r="Q46" s="6">
        <f t="shared" si="7"/>
        <v>2995.8180000000002</v>
      </c>
      <c r="R46" s="6">
        <f t="shared" si="7"/>
        <v>3736.2659999999996</v>
      </c>
      <c r="S46" s="6">
        <f t="shared" si="0"/>
        <v>52753.864300000001</v>
      </c>
      <c r="T46" s="14"/>
    </row>
    <row r="47" spans="1:20" x14ac:dyDescent="0.2">
      <c r="A47" s="85" t="s">
        <v>31</v>
      </c>
      <c r="B47" s="3" t="s">
        <v>60</v>
      </c>
      <c r="C47" s="37">
        <v>7.3730000000000002</v>
      </c>
      <c r="D47" s="37">
        <v>6.26</v>
      </c>
      <c r="E47" s="37">
        <v>15.757999999999999</v>
      </c>
      <c r="F47" s="37">
        <v>15.864000000000001</v>
      </c>
      <c r="G47" s="37">
        <v>47.924999999999997</v>
      </c>
      <c r="H47" s="37">
        <v>7.4649999999999999</v>
      </c>
      <c r="I47" s="37">
        <v>19.417999999999999</v>
      </c>
      <c r="J47" s="37">
        <v>32.450000000000003</v>
      </c>
      <c r="K47" s="37">
        <v>16.353999999999999</v>
      </c>
      <c r="L47" s="37">
        <v>97</v>
      </c>
      <c r="M47" s="37">
        <v>17.501999999999999</v>
      </c>
      <c r="N47" s="37">
        <v>9.64</v>
      </c>
      <c r="O47" s="37">
        <v>18.8</v>
      </c>
      <c r="P47" s="37">
        <v>9.3249999999999993</v>
      </c>
      <c r="Q47" s="37">
        <v>26.457000000000001</v>
      </c>
      <c r="R47" s="37">
        <v>28.509</v>
      </c>
      <c r="S47" s="4">
        <f t="shared" si="0"/>
        <v>376.09999999999997</v>
      </c>
    </row>
    <row r="48" spans="1:20" x14ac:dyDescent="0.2">
      <c r="A48" s="86"/>
      <c r="B48" s="3" t="s">
        <v>61</v>
      </c>
      <c r="C48" s="5"/>
      <c r="D48" s="5"/>
      <c r="E48" s="5">
        <v>206.12899999999999</v>
      </c>
      <c r="F48" s="5"/>
      <c r="G48" s="5"/>
      <c r="H48" s="5"/>
      <c r="I48" s="5"/>
      <c r="J48" s="5"/>
      <c r="K48" s="5"/>
      <c r="L48" s="5"/>
      <c r="M48" s="5"/>
      <c r="N48" s="5">
        <v>206.12899999999999</v>
      </c>
      <c r="O48" s="5"/>
      <c r="P48" s="5"/>
      <c r="Q48" s="5"/>
      <c r="R48" s="5"/>
      <c r="S48" s="4">
        <f t="shared" si="0"/>
        <v>412.25799999999998</v>
      </c>
    </row>
    <row r="49" spans="1:19" x14ac:dyDescent="0.2">
      <c r="A49" s="87"/>
      <c r="B49" s="31" t="s">
        <v>59</v>
      </c>
      <c r="C49" s="33">
        <f>C48+C47</f>
        <v>7.3730000000000002</v>
      </c>
      <c r="D49" s="33">
        <f t="shared" ref="D49:R49" si="8">D48+D47</f>
        <v>6.26</v>
      </c>
      <c r="E49" s="33">
        <f t="shared" si="8"/>
        <v>221.887</v>
      </c>
      <c r="F49" s="33">
        <f t="shared" si="8"/>
        <v>15.864000000000001</v>
      </c>
      <c r="G49" s="33">
        <f t="shared" si="8"/>
        <v>47.924999999999997</v>
      </c>
      <c r="H49" s="33">
        <f t="shared" si="8"/>
        <v>7.4649999999999999</v>
      </c>
      <c r="I49" s="33">
        <f t="shared" si="8"/>
        <v>19.417999999999999</v>
      </c>
      <c r="J49" s="33">
        <f t="shared" si="8"/>
        <v>32.450000000000003</v>
      </c>
      <c r="K49" s="33">
        <f t="shared" si="8"/>
        <v>16.353999999999999</v>
      </c>
      <c r="L49" s="33">
        <f t="shared" si="8"/>
        <v>97</v>
      </c>
      <c r="M49" s="33">
        <f t="shared" si="8"/>
        <v>17.501999999999999</v>
      </c>
      <c r="N49" s="33">
        <f t="shared" si="8"/>
        <v>215.76900000000001</v>
      </c>
      <c r="O49" s="33">
        <f t="shared" si="8"/>
        <v>18.8</v>
      </c>
      <c r="P49" s="33">
        <f t="shared" si="8"/>
        <v>9.3249999999999993</v>
      </c>
      <c r="Q49" s="33">
        <f t="shared" si="8"/>
        <v>26.457000000000001</v>
      </c>
      <c r="R49" s="33">
        <f t="shared" si="8"/>
        <v>28.509</v>
      </c>
      <c r="S49" s="4">
        <f t="shared" si="0"/>
        <v>788.35800000000006</v>
      </c>
    </row>
    <row r="50" spans="1:19" x14ac:dyDescent="0.2">
      <c r="D50" s="18"/>
    </row>
  </sheetData>
  <mergeCells count="5">
    <mergeCell ref="A1:S1"/>
    <mergeCell ref="D2:E2"/>
    <mergeCell ref="A14:B14"/>
    <mergeCell ref="A42:B42"/>
    <mergeCell ref="A47:A49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5" zoomScaleNormal="85" workbookViewId="0">
      <selection activeCell="B28" sqref="B28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80" t="s">
        <v>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x14ac:dyDescent="0.2">
      <c r="A2" s="42"/>
      <c r="B2" s="42"/>
      <c r="C2" s="20"/>
      <c r="D2" s="84"/>
      <c r="E2" s="84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">
      <c r="S3" t="s">
        <v>28</v>
      </c>
    </row>
    <row r="4" spans="1:19" ht="22.5" x14ac:dyDescent="0.2">
      <c r="A4" s="39" t="s">
        <v>36</v>
      </c>
      <c r="B4" s="40" t="s">
        <v>37</v>
      </c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2" t="s">
        <v>16</v>
      </c>
    </row>
    <row r="5" spans="1:19" s="25" customFormat="1" ht="13.5" customHeight="1" x14ac:dyDescent="0.2">
      <c r="A5" s="27" t="s">
        <v>46</v>
      </c>
      <c r="B5" s="28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49" si="0">SUM(C5:R5)</f>
        <v>5369.0000000000009</v>
      </c>
    </row>
    <row r="6" spans="1:19" s="25" customFormat="1" ht="13.5" customHeight="1" x14ac:dyDescent="0.2">
      <c r="A6" s="27" t="s">
        <v>47</v>
      </c>
      <c r="B6" s="28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/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24.5</v>
      </c>
    </row>
    <row r="7" spans="1:19" s="25" customFormat="1" ht="13.5" customHeight="1" x14ac:dyDescent="0.2">
      <c r="A7" s="27" t="s">
        <v>48</v>
      </c>
      <c r="B7" s="28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425.4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955.60000000000014</v>
      </c>
    </row>
    <row r="8" spans="1:19" s="25" customFormat="1" ht="13.5" customHeight="1" x14ac:dyDescent="0.2">
      <c r="A8" s="27" t="s">
        <v>49</v>
      </c>
      <c r="B8" s="28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930</v>
      </c>
      <c r="M8" s="30">
        <v>183</v>
      </c>
      <c r="N8" s="30">
        <v>220</v>
      </c>
      <c r="O8" s="30">
        <v>700</v>
      </c>
      <c r="P8" s="30">
        <v>300</v>
      </c>
      <c r="Q8" s="30">
        <v>430</v>
      </c>
      <c r="R8" s="30">
        <v>800</v>
      </c>
      <c r="S8" s="8">
        <f t="shared" si="0"/>
        <v>10312</v>
      </c>
    </row>
    <row r="9" spans="1:19" s="25" customFormat="1" ht="13.5" customHeight="1" x14ac:dyDescent="0.2">
      <c r="A9" s="27" t="s">
        <v>64</v>
      </c>
      <c r="B9" s="28" t="s">
        <v>65</v>
      </c>
      <c r="C9" s="29">
        <v>30</v>
      </c>
      <c r="D9" s="29"/>
      <c r="E9" s="29"/>
      <c r="F9" s="30"/>
      <c r="G9" s="30"/>
      <c r="H9" s="30"/>
      <c r="I9" s="30">
        <v>256.5</v>
      </c>
      <c r="J9" s="30"/>
      <c r="K9" s="30"/>
      <c r="L9" s="30"/>
      <c r="M9" s="30">
        <v>346.9</v>
      </c>
      <c r="N9" s="30"/>
      <c r="O9" s="30"/>
      <c r="P9" s="30"/>
      <c r="Q9" s="30"/>
      <c r="R9" s="30"/>
      <c r="S9" s="8">
        <f t="shared" si="0"/>
        <v>633.4</v>
      </c>
    </row>
    <row r="10" spans="1:19" s="25" customFormat="1" ht="13.5" customHeight="1" x14ac:dyDescent="0.2">
      <c r="A10" s="27" t="s">
        <v>50</v>
      </c>
      <c r="B10" s="28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36.6</v>
      </c>
      <c r="K10" s="30"/>
      <c r="L10" s="30"/>
      <c r="M10" s="30">
        <v>155</v>
      </c>
      <c r="N10" s="30"/>
      <c r="O10" s="30"/>
      <c r="P10" s="30"/>
      <c r="Q10" s="30"/>
      <c r="R10" s="30">
        <v>62.4</v>
      </c>
      <c r="S10" s="8">
        <f t="shared" si="0"/>
        <v>289</v>
      </c>
    </row>
    <row r="11" spans="1:19" s="25" customFormat="1" ht="13.5" customHeight="1" x14ac:dyDescent="0.2">
      <c r="A11" s="27" t="s">
        <v>51</v>
      </c>
      <c r="B11" s="28" t="s">
        <v>40</v>
      </c>
      <c r="C11" s="29">
        <v>30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150</v>
      </c>
      <c r="N11" s="30">
        <v>15</v>
      </c>
      <c r="O11" s="30">
        <v>115</v>
      </c>
      <c r="P11" s="30">
        <v>11</v>
      </c>
      <c r="Q11" s="30">
        <v>15</v>
      </c>
      <c r="R11" s="30">
        <v>220</v>
      </c>
      <c r="S11" s="8">
        <f t="shared" si="0"/>
        <v>922</v>
      </c>
    </row>
    <row r="12" spans="1:19" s="25" customFormat="1" ht="13.5" customHeight="1" x14ac:dyDescent="0.2">
      <c r="A12" s="27" t="s">
        <v>52</v>
      </c>
      <c r="B12" s="28" t="s">
        <v>44</v>
      </c>
      <c r="C12" s="29">
        <v>3.3</v>
      </c>
      <c r="D12" s="29"/>
      <c r="E12" s="30"/>
      <c r="F12" s="30"/>
      <c r="G12" s="30"/>
      <c r="H12" s="30">
        <v>4.4000000000000004</v>
      </c>
      <c r="I12" s="30"/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82.7</v>
      </c>
    </row>
    <row r="13" spans="1:19" s="25" customFormat="1" ht="13.5" customHeight="1" x14ac:dyDescent="0.2">
      <c r="A13" s="27" t="s">
        <v>53</v>
      </c>
      <c r="B13" s="28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465.7</v>
      </c>
    </row>
    <row r="14" spans="1:19" x14ac:dyDescent="0.2">
      <c r="A14" s="81" t="s">
        <v>20</v>
      </c>
      <c r="B14" s="81"/>
      <c r="C14" s="8">
        <f t="shared" ref="C14:S14" si="1">SUM(C5:C13)</f>
        <v>302.3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1002.8000000000001</v>
      </c>
      <c r="J14" s="8">
        <f t="shared" si="1"/>
        <v>1052.0999999999999</v>
      </c>
      <c r="K14" s="8">
        <f t="shared" si="1"/>
        <v>632.60000000000014</v>
      </c>
      <c r="L14" s="8">
        <f t="shared" si="1"/>
        <v>4010.5</v>
      </c>
      <c r="M14" s="8">
        <f t="shared" si="1"/>
        <v>1011.0999999999999</v>
      </c>
      <c r="N14" s="8">
        <f t="shared" si="1"/>
        <v>327.2</v>
      </c>
      <c r="O14" s="8">
        <f t="shared" si="1"/>
        <v>1025.5</v>
      </c>
      <c r="P14" s="8">
        <f t="shared" si="1"/>
        <v>391.1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19053.900000000005</v>
      </c>
    </row>
    <row r="15" spans="1:19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</row>
    <row r="16" spans="1:19" s="26" customFormat="1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8">
        <f t="shared" si="0"/>
        <v>51.2</v>
      </c>
    </row>
    <row r="17" spans="1:20" s="26" customFormat="1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8">
        <f t="shared" si="0"/>
        <v>18516.8</v>
      </c>
    </row>
    <row r="18" spans="1:20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</row>
    <row r="19" spans="1:20" x14ac:dyDescent="0.2">
      <c r="A19" s="11" t="s">
        <v>56</v>
      </c>
      <c r="B19" s="11" t="s">
        <v>22</v>
      </c>
      <c r="C19" s="12"/>
      <c r="D19" s="12"/>
      <c r="E19" s="12"/>
      <c r="F19" s="12"/>
      <c r="G19" s="12">
        <v>1.65</v>
      </c>
      <c r="H19" s="12"/>
      <c r="I19" s="12"/>
      <c r="J19" s="12"/>
      <c r="K19" s="12">
        <v>1.2549999999999999</v>
      </c>
      <c r="L19" s="12">
        <v>46</v>
      </c>
      <c r="M19" s="12">
        <v>42.6</v>
      </c>
      <c r="N19" s="12"/>
      <c r="O19" s="12"/>
      <c r="P19" s="12"/>
      <c r="Q19" s="12"/>
      <c r="R19" s="12"/>
      <c r="S19" s="8">
        <f t="shared" si="0"/>
        <v>91.504999999999995</v>
      </c>
    </row>
    <row r="20" spans="1:20" x14ac:dyDescent="0.2">
      <c r="A20" s="11" t="s">
        <v>57</v>
      </c>
      <c r="B20" s="11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40</v>
      </c>
      <c r="N20" s="12"/>
      <c r="O20" s="12"/>
      <c r="P20" s="12"/>
      <c r="Q20" s="12"/>
      <c r="R20" s="12"/>
      <c r="S20" s="8">
        <f t="shared" si="0"/>
        <v>40</v>
      </c>
    </row>
    <row r="21" spans="1:20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</row>
    <row r="22" spans="1:20" x14ac:dyDescent="0.2">
      <c r="A22" s="17" t="s">
        <v>35</v>
      </c>
      <c r="B22" s="7" t="s">
        <v>22</v>
      </c>
      <c r="C22" s="6">
        <f t="shared" ref="C22:R22" si="3">C19+C20+C21</f>
        <v>0</v>
      </c>
      <c r="D22" s="6">
        <f t="shared" si="3"/>
        <v>0</v>
      </c>
      <c r="E22" s="6">
        <f t="shared" si="3"/>
        <v>0</v>
      </c>
      <c r="F22" s="6">
        <f t="shared" si="3"/>
        <v>0</v>
      </c>
      <c r="G22" s="6">
        <f t="shared" si="3"/>
        <v>1.65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1.2549999999999999</v>
      </c>
      <c r="L22" s="6">
        <f t="shared" si="3"/>
        <v>46</v>
      </c>
      <c r="M22" s="6">
        <f t="shared" si="3"/>
        <v>82.6</v>
      </c>
      <c r="N22" s="6">
        <f t="shared" si="3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0"/>
        <v>131.505</v>
      </c>
    </row>
    <row r="23" spans="1:20" hidden="1" x14ac:dyDescent="0.2">
      <c r="A23" s="13" t="s">
        <v>23</v>
      </c>
      <c r="B23" s="13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16"/>
    </row>
    <row r="24" spans="1:20" ht="15.75" customHeight="1" x14ac:dyDescent="0.2">
      <c r="A24" s="10" t="s">
        <v>33</v>
      </c>
      <c r="B24" s="11" t="s">
        <v>21</v>
      </c>
      <c r="C24" s="12">
        <v>156.9</v>
      </c>
      <c r="D24" s="12">
        <v>0</v>
      </c>
      <c r="E24" s="12">
        <v>815.7</v>
      </c>
      <c r="F24" s="12">
        <v>282.3</v>
      </c>
      <c r="G24" s="12">
        <v>0</v>
      </c>
      <c r="H24" s="12">
        <v>0</v>
      </c>
      <c r="I24" s="12">
        <v>162.80000000000001</v>
      </c>
      <c r="J24" s="12">
        <v>546.6</v>
      </c>
      <c r="K24" s="12">
        <v>485.1</v>
      </c>
      <c r="L24" s="12">
        <v>1675.4</v>
      </c>
      <c r="M24" s="12">
        <v>1395.2</v>
      </c>
      <c r="N24" s="12">
        <v>319.8</v>
      </c>
      <c r="O24" s="12">
        <v>0</v>
      </c>
      <c r="P24" s="12">
        <v>0</v>
      </c>
      <c r="Q24" s="12">
        <v>90.5</v>
      </c>
      <c r="R24" s="12">
        <v>552.9</v>
      </c>
      <c r="S24" s="8">
        <f t="shared" si="0"/>
        <v>6483.2</v>
      </c>
      <c r="T24" s="15"/>
    </row>
    <row r="25" spans="1:20" x14ac:dyDescent="0.2">
      <c r="A25" s="10" t="s">
        <v>68</v>
      </c>
      <c r="B25" s="11" t="s">
        <v>29</v>
      </c>
      <c r="C25" s="12"/>
      <c r="D25" s="12"/>
      <c r="E25" s="12"/>
      <c r="F25" s="12"/>
      <c r="G25" s="12">
        <v>62.92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>
        <f t="shared" si="0"/>
        <v>62.92</v>
      </c>
    </row>
    <row r="26" spans="1:20" ht="14.25" customHeight="1" x14ac:dyDescent="0.2">
      <c r="A26" s="10" t="s">
        <v>68</v>
      </c>
      <c r="B26" s="11" t="s">
        <v>29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20</v>
      </c>
      <c r="M26" s="12"/>
      <c r="N26" s="12"/>
      <c r="O26" s="12"/>
      <c r="P26" s="12"/>
      <c r="Q26" s="12"/>
      <c r="R26" s="12"/>
      <c r="S26" s="8">
        <f t="shared" si="0"/>
        <v>20</v>
      </c>
    </row>
    <row r="27" spans="1:20" x14ac:dyDescent="0.2">
      <c r="A27" s="10" t="s">
        <v>70</v>
      </c>
      <c r="B27" s="11" t="s">
        <v>29</v>
      </c>
      <c r="C27" s="12">
        <v>72</v>
      </c>
      <c r="D27" s="12">
        <v>12</v>
      </c>
      <c r="E27" s="12">
        <v>140</v>
      </c>
      <c r="F27" s="12">
        <v>192</v>
      </c>
      <c r="G27" s="12">
        <v>1020</v>
      </c>
      <c r="H27" s="12">
        <v>96</v>
      </c>
      <c r="I27" s="12">
        <v>320</v>
      </c>
      <c r="J27" s="43">
        <v>392</v>
      </c>
      <c r="K27" s="43">
        <v>300</v>
      </c>
      <c r="L27" s="44">
        <v>792</v>
      </c>
      <c r="M27" s="44">
        <v>272</v>
      </c>
      <c r="N27" s="12">
        <v>192</v>
      </c>
      <c r="O27" s="24">
        <v>336</v>
      </c>
      <c r="P27" s="12">
        <v>192</v>
      </c>
      <c r="Q27" s="12">
        <v>196</v>
      </c>
      <c r="R27" s="12">
        <v>376</v>
      </c>
      <c r="S27" s="8">
        <f t="shared" si="0"/>
        <v>4900</v>
      </c>
    </row>
    <row r="28" spans="1:20" x14ac:dyDescent="0.2">
      <c r="A28" s="10"/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8">
        <f t="shared" si="0"/>
        <v>0</v>
      </c>
    </row>
    <row r="29" spans="1:20" x14ac:dyDescent="0.2">
      <c r="A29" s="10" t="s">
        <v>75</v>
      </c>
      <c r="B29" s="11" t="s">
        <v>29</v>
      </c>
      <c r="C29" s="12"/>
      <c r="D29" s="12"/>
      <c r="E29" s="12"/>
      <c r="F29" s="12"/>
      <c r="G29" s="12"/>
      <c r="H29" s="12"/>
      <c r="I29" s="12"/>
      <c r="J29" s="22"/>
      <c r="K29" s="22"/>
      <c r="L29" s="44">
        <v>205.98336</v>
      </c>
      <c r="M29" s="24"/>
      <c r="N29" s="12"/>
      <c r="O29" s="22"/>
      <c r="P29" s="12"/>
      <c r="Q29" s="12"/>
      <c r="R29" s="12"/>
      <c r="S29" s="8">
        <f t="shared" si="0"/>
        <v>205.98336</v>
      </c>
    </row>
    <row r="30" spans="1:20" x14ac:dyDescent="0.2">
      <c r="A30" s="10"/>
      <c r="B30" s="11" t="s">
        <v>29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">
        <f t="shared" si="0"/>
        <v>0</v>
      </c>
    </row>
    <row r="31" spans="1:20" x14ac:dyDescent="0.2">
      <c r="A31" s="12"/>
      <c r="B31" s="11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">
        <f t="shared" si="0"/>
        <v>0</v>
      </c>
    </row>
    <row r="32" spans="1:20" x14ac:dyDescent="0.2">
      <c r="A32" s="10"/>
      <c r="B32" s="11" t="s">
        <v>29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8">
        <f t="shared" si="0"/>
        <v>0</v>
      </c>
    </row>
    <row r="33" spans="1:20" x14ac:dyDescent="0.2">
      <c r="A33" s="10"/>
      <c r="B33" s="11" t="s">
        <v>29</v>
      </c>
      <c r="C33" s="12"/>
      <c r="D33" s="12"/>
      <c r="E33" s="12"/>
      <c r="F33" s="12"/>
      <c r="G33" s="12"/>
      <c r="H33" s="12"/>
      <c r="I33" s="12"/>
      <c r="J33" s="23"/>
      <c r="K33" s="23"/>
      <c r="L33" s="24"/>
      <c r="M33" s="24"/>
      <c r="N33" s="12"/>
      <c r="O33" s="24"/>
      <c r="P33" s="12"/>
      <c r="Q33" s="12"/>
      <c r="R33" s="12"/>
      <c r="S33" s="8">
        <f t="shared" si="0"/>
        <v>0</v>
      </c>
    </row>
    <row r="34" spans="1:20" x14ac:dyDescent="0.2">
      <c r="A34" s="11"/>
      <c r="B34" s="11" t="s">
        <v>29</v>
      </c>
      <c r="C34" s="9"/>
      <c r="D34" s="9"/>
      <c r="E34" s="9"/>
      <c r="F34" s="9"/>
      <c r="G34" s="9"/>
      <c r="H34" s="9"/>
      <c r="I34" s="12"/>
      <c r="J34" s="23"/>
      <c r="K34" s="23"/>
      <c r="L34" s="24"/>
      <c r="M34" s="24"/>
      <c r="N34" s="9"/>
      <c r="O34" s="24"/>
      <c r="P34" s="9"/>
      <c r="Q34" s="9"/>
      <c r="R34" s="9"/>
      <c r="S34" s="8">
        <f t="shared" si="0"/>
        <v>0</v>
      </c>
    </row>
    <row r="35" spans="1:20" x14ac:dyDescent="0.2">
      <c r="A35" s="11"/>
      <c r="B35" s="11" t="s">
        <v>29</v>
      </c>
      <c r="C35" s="12"/>
      <c r="D35" s="12"/>
      <c r="E35" s="12"/>
      <c r="F35" s="12"/>
      <c r="G35" s="12"/>
      <c r="H35" s="12"/>
      <c r="I35" s="12"/>
      <c r="J35" s="23"/>
      <c r="K35" s="23"/>
      <c r="L35" s="24"/>
      <c r="M35" s="24"/>
      <c r="N35" s="12"/>
      <c r="O35" s="24"/>
      <c r="P35" s="12"/>
      <c r="Q35" s="12"/>
      <c r="R35" s="12"/>
      <c r="S35" s="8">
        <f t="shared" si="0"/>
        <v>0</v>
      </c>
    </row>
    <row r="36" spans="1:20" s="14" customFormat="1" x14ac:dyDescent="0.2">
      <c r="A36" s="12"/>
      <c r="B36" s="12" t="s">
        <v>29</v>
      </c>
      <c r="C36" s="12"/>
      <c r="D36" s="12"/>
      <c r="E36" s="12"/>
      <c r="F36" s="12"/>
      <c r="G36" s="12"/>
      <c r="H36" s="12"/>
      <c r="I36" s="12"/>
      <c r="J36" s="23"/>
      <c r="K36" s="23"/>
      <c r="L36" s="24"/>
      <c r="M36" s="24"/>
      <c r="N36" s="12"/>
      <c r="O36" s="24"/>
      <c r="P36" s="12"/>
      <c r="Q36" s="12"/>
      <c r="R36" s="12"/>
      <c r="S36" s="8">
        <f t="shared" si="0"/>
        <v>0</v>
      </c>
    </row>
    <row r="37" spans="1:20" x14ac:dyDescent="0.2">
      <c r="A37" s="17" t="s">
        <v>34</v>
      </c>
      <c r="B37" s="7" t="s">
        <v>29</v>
      </c>
      <c r="C37" s="6">
        <f t="shared" ref="C37:S37" si="4">SUM(C24:C36)</f>
        <v>228.9</v>
      </c>
      <c r="D37" s="6">
        <f t="shared" si="4"/>
        <v>12</v>
      </c>
      <c r="E37" s="6">
        <f t="shared" si="4"/>
        <v>955.7</v>
      </c>
      <c r="F37" s="6">
        <f t="shared" si="4"/>
        <v>474.3</v>
      </c>
      <c r="G37" s="6">
        <f t="shared" si="4"/>
        <v>1082.92</v>
      </c>
      <c r="H37" s="6">
        <f t="shared" si="4"/>
        <v>96</v>
      </c>
      <c r="I37" s="6">
        <f t="shared" si="4"/>
        <v>482.8</v>
      </c>
      <c r="J37" s="6">
        <f t="shared" si="4"/>
        <v>938.6</v>
      </c>
      <c r="K37" s="6">
        <f t="shared" si="4"/>
        <v>785.1</v>
      </c>
      <c r="L37" s="6">
        <f t="shared" si="4"/>
        <v>2693.3833600000003</v>
      </c>
      <c r="M37" s="6">
        <f t="shared" si="4"/>
        <v>1667.2</v>
      </c>
      <c r="N37" s="6">
        <f t="shared" si="4"/>
        <v>511.8</v>
      </c>
      <c r="O37" s="6">
        <f t="shared" si="4"/>
        <v>336</v>
      </c>
      <c r="P37" s="6">
        <f t="shared" si="4"/>
        <v>192</v>
      </c>
      <c r="Q37" s="6">
        <f t="shared" si="4"/>
        <v>286.5</v>
      </c>
      <c r="R37" s="6">
        <f t="shared" si="4"/>
        <v>928.9</v>
      </c>
      <c r="S37" s="6">
        <f t="shared" si="4"/>
        <v>11672.103359999999</v>
      </c>
    </row>
    <row r="38" spans="1:20" ht="15" customHeight="1" x14ac:dyDescent="0.2">
      <c r="A38" s="10" t="s">
        <v>41</v>
      </c>
      <c r="B38" s="11" t="s">
        <v>42</v>
      </c>
      <c r="C38" s="8"/>
      <c r="D38" s="8"/>
      <c r="E38" s="8"/>
      <c r="F38" s="12"/>
      <c r="G38" s="8"/>
      <c r="H38" s="8"/>
      <c r="I38" s="8"/>
      <c r="J38" s="12"/>
      <c r="K38" s="8"/>
      <c r="L38" s="12"/>
      <c r="M38" s="8"/>
      <c r="N38" s="8"/>
      <c r="O38" s="8"/>
      <c r="P38" s="12"/>
      <c r="Q38" s="8"/>
      <c r="R38" s="8"/>
      <c r="S38" s="8">
        <f t="shared" si="0"/>
        <v>0</v>
      </c>
    </row>
    <row r="39" spans="1:20" ht="15" customHeight="1" x14ac:dyDescent="0.2">
      <c r="A39" s="10" t="s">
        <v>41</v>
      </c>
      <c r="B39" s="11" t="s">
        <v>42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>
        <f t="shared" si="0"/>
        <v>0</v>
      </c>
    </row>
    <row r="40" spans="1:20" ht="15" customHeight="1" x14ac:dyDescent="0.2">
      <c r="A40" s="10" t="s">
        <v>41</v>
      </c>
      <c r="B40" s="11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8">
        <f t="shared" si="0"/>
        <v>0</v>
      </c>
    </row>
    <row r="41" spans="1:20" ht="15" customHeight="1" x14ac:dyDescent="0.2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0"/>
        <v>0</v>
      </c>
    </row>
    <row r="42" spans="1:20" x14ac:dyDescent="0.2">
      <c r="A42" s="82" t="s">
        <v>24</v>
      </c>
      <c r="B42" s="83"/>
      <c r="C42" s="4">
        <f t="shared" ref="C42:R42" si="5">C15+C18+C22+C23+C37+C38+C39+C40+C41</f>
        <v>1498.3000000000002</v>
      </c>
      <c r="D42" s="4">
        <f t="shared" si="5"/>
        <v>1303.3000000000002</v>
      </c>
      <c r="E42" s="4">
        <f t="shared" si="5"/>
        <v>2230.3000000000002</v>
      </c>
      <c r="F42" s="4">
        <f t="shared" si="5"/>
        <v>1905.8</v>
      </c>
      <c r="G42" s="4">
        <f t="shared" si="5"/>
        <v>1095.67</v>
      </c>
      <c r="H42" s="4">
        <f t="shared" si="5"/>
        <v>1454</v>
      </c>
      <c r="I42" s="4">
        <f t="shared" si="5"/>
        <v>1848.1</v>
      </c>
      <c r="J42" s="4">
        <f t="shared" si="5"/>
        <v>2747.3</v>
      </c>
      <c r="K42" s="4">
        <f t="shared" si="5"/>
        <v>2154.5550000000003</v>
      </c>
      <c r="L42" s="4">
        <f t="shared" si="5"/>
        <v>2928.0833600000001</v>
      </c>
      <c r="M42" s="4">
        <f t="shared" si="5"/>
        <v>3269.4</v>
      </c>
      <c r="N42" s="4">
        <f t="shared" si="5"/>
        <v>1949.8000000000002</v>
      </c>
      <c r="O42" s="4">
        <f t="shared" si="5"/>
        <v>1679.6</v>
      </c>
      <c r="P42" s="4">
        <f t="shared" si="5"/>
        <v>1344.2</v>
      </c>
      <c r="Q42" s="4">
        <f t="shared" si="5"/>
        <v>1892.6000000000001</v>
      </c>
      <c r="R42" s="4">
        <f t="shared" si="5"/>
        <v>2537.6</v>
      </c>
      <c r="S42" s="4">
        <f t="shared" si="0"/>
        <v>31838.608359999998</v>
      </c>
    </row>
    <row r="43" spans="1:20" x14ac:dyDescent="0.2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>
        <f t="shared" si="0"/>
        <v>0</v>
      </c>
    </row>
    <row r="44" spans="1:20" x14ac:dyDescent="0.2">
      <c r="A44" s="2"/>
      <c r="B44" s="7" t="s">
        <v>38</v>
      </c>
      <c r="C44" s="6">
        <f t="shared" ref="C44:R44" si="6">C14+C42</f>
        <v>1800.6000000000001</v>
      </c>
      <c r="D44" s="6">
        <f t="shared" si="6"/>
        <v>1411.4</v>
      </c>
      <c r="E44" s="6">
        <f t="shared" si="6"/>
        <v>2939</v>
      </c>
      <c r="F44" s="6">
        <f t="shared" si="6"/>
        <v>2222.4</v>
      </c>
      <c r="G44" s="6">
        <f t="shared" si="6"/>
        <v>6857.87</v>
      </c>
      <c r="H44" s="6">
        <f t="shared" si="6"/>
        <v>1584.8</v>
      </c>
      <c r="I44" s="6">
        <f t="shared" si="6"/>
        <v>2850.9</v>
      </c>
      <c r="J44" s="6">
        <f t="shared" si="6"/>
        <v>3799.4</v>
      </c>
      <c r="K44" s="6">
        <f t="shared" si="6"/>
        <v>2787.1550000000007</v>
      </c>
      <c r="L44" s="6">
        <f t="shared" si="6"/>
        <v>6938.5833600000005</v>
      </c>
      <c r="M44" s="6">
        <f t="shared" si="6"/>
        <v>4280.5</v>
      </c>
      <c r="N44" s="6">
        <f t="shared" si="6"/>
        <v>2277</v>
      </c>
      <c r="O44" s="6">
        <f t="shared" si="6"/>
        <v>2705.1</v>
      </c>
      <c r="P44" s="6">
        <f t="shared" si="6"/>
        <v>1735.3000000000002</v>
      </c>
      <c r="Q44" s="6">
        <f t="shared" si="6"/>
        <v>2985.2</v>
      </c>
      <c r="R44" s="6">
        <f t="shared" si="6"/>
        <v>3717.2999999999997</v>
      </c>
      <c r="S44" s="6">
        <f t="shared" si="0"/>
        <v>50892.50836</v>
      </c>
      <c r="T44" s="14"/>
    </row>
    <row r="45" spans="1:20" x14ac:dyDescent="0.2">
      <c r="A45" s="2"/>
      <c r="B45" s="1" t="s">
        <v>66</v>
      </c>
      <c r="C45" s="5">
        <v>17.449290000000001</v>
      </c>
      <c r="D45" s="5"/>
      <c r="E45" s="5"/>
      <c r="F45" s="5">
        <v>5.9639100000000003</v>
      </c>
      <c r="G45" s="5">
        <v>72.342209999999994</v>
      </c>
      <c r="H45" s="5">
        <v>16.617730000000002</v>
      </c>
      <c r="I45" s="5"/>
      <c r="J45" s="5">
        <v>501.42160999999999</v>
      </c>
      <c r="K45" s="5">
        <v>15.27455</v>
      </c>
      <c r="L45" s="5">
        <v>115.48909999999999</v>
      </c>
      <c r="M45" s="5">
        <v>27.61786</v>
      </c>
      <c r="N45" s="5"/>
      <c r="O45" s="5">
        <v>267.00554</v>
      </c>
      <c r="P45" s="5"/>
      <c r="Q45" s="5">
        <v>39.945340000000002</v>
      </c>
      <c r="R45" s="5"/>
      <c r="S45" s="4">
        <f t="shared" si="0"/>
        <v>1079.1271399999998</v>
      </c>
    </row>
    <row r="46" spans="1:20" x14ac:dyDescent="0.2">
      <c r="A46" s="2"/>
      <c r="B46" s="7" t="s">
        <v>32</v>
      </c>
      <c r="C46" s="6">
        <f t="shared" ref="C46:R46" si="7">C44+C45</f>
        <v>1818.0492900000002</v>
      </c>
      <c r="D46" s="6">
        <f t="shared" si="7"/>
        <v>1411.4</v>
      </c>
      <c r="E46" s="6">
        <f t="shared" si="7"/>
        <v>2939</v>
      </c>
      <c r="F46" s="6">
        <f t="shared" si="7"/>
        <v>2228.36391</v>
      </c>
      <c r="G46" s="6">
        <f t="shared" si="7"/>
        <v>6930.2122099999997</v>
      </c>
      <c r="H46" s="6">
        <f t="shared" si="7"/>
        <v>1601.4177299999999</v>
      </c>
      <c r="I46" s="6">
        <f t="shared" si="7"/>
        <v>2850.9</v>
      </c>
      <c r="J46" s="6">
        <f t="shared" si="7"/>
        <v>4300.82161</v>
      </c>
      <c r="K46" s="6">
        <f t="shared" si="7"/>
        <v>2802.4295500000007</v>
      </c>
      <c r="L46" s="6">
        <f t="shared" si="7"/>
        <v>7054.0724600000003</v>
      </c>
      <c r="M46" s="6">
        <f t="shared" si="7"/>
        <v>4308.1178600000003</v>
      </c>
      <c r="N46" s="6">
        <f t="shared" si="7"/>
        <v>2277</v>
      </c>
      <c r="O46" s="6">
        <f t="shared" si="7"/>
        <v>2972.10554</v>
      </c>
      <c r="P46" s="6">
        <f t="shared" si="7"/>
        <v>1735.3000000000002</v>
      </c>
      <c r="Q46" s="6">
        <f t="shared" si="7"/>
        <v>3025.14534</v>
      </c>
      <c r="R46" s="6">
        <f t="shared" si="7"/>
        <v>3717.2999999999997</v>
      </c>
      <c r="S46" s="6">
        <f t="shared" si="0"/>
        <v>51971.635500000004</v>
      </c>
      <c r="T46" s="14"/>
    </row>
    <row r="47" spans="1:20" x14ac:dyDescent="0.2">
      <c r="A47" s="85" t="s">
        <v>31</v>
      </c>
      <c r="B47" s="3" t="s">
        <v>60</v>
      </c>
      <c r="C47" s="37">
        <v>7.3730000000000002</v>
      </c>
      <c r="D47" s="37">
        <v>6.26</v>
      </c>
      <c r="E47" s="37">
        <v>15.757999999999999</v>
      </c>
      <c r="F47" s="37">
        <v>15.864000000000001</v>
      </c>
      <c r="G47" s="37">
        <v>47.924999999999997</v>
      </c>
      <c r="H47" s="37">
        <v>7.4649999999999999</v>
      </c>
      <c r="I47" s="37">
        <v>19.417999999999999</v>
      </c>
      <c r="J47" s="37">
        <v>32.450000000000003</v>
      </c>
      <c r="K47" s="37">
        <v>16.353999999999999</v>
      </c>
      <c r="L47" s="37">
        <v>97</v>
      </c>
      <c r="M47" s="37">
        <v>17.501999999999999</v>
      </c>
      <c r="N47" s="37">
        <v>9.64</v>
      </c>
      <c r="O47" s="37">
        <v>18.8</v>
      </c>
      <c r="P47" s="37">
        <v>9.3249999999999993</v>
      </c>
      <c r="Q47" s="37">
        <v>26.457000000000001</v>
      </c>
      <c r="R47" s="37">
        <v>28.509</v>
      </c>
      <c r="S47" s="4">
        <f t="shared" si="0"/>
        <v>376.09999999999997</v>
      </c>
    </row>
    <row r="48" spans="1:20" x14ac:dyDescent="0.2">
      <c r="A48" s="86"/>
      <c r="B48" s="3" t="s">
        <v>61</v>
      </c>
      <c r="C48" s="5"/>
      <c r="D48" s="5"/>
      <c r="E48" s="5">
        <v>206.12899999999999</v>
      </c>
      <c r="F48" s="5"/>
      <c r="G48" s="5"/>
      <c r="H48" s="5"/>
      <c r="I48" s="5"/>
      <c r="J48" s="5"/>
      <c r="K48" s="5"/>
      <c r="L48" s="5"/>
      <c r="M48" s="5"/>
      <c r="N48" s="5">
        <v>206.12899999999999</v>
      </c>
      <c r="O48" s="5"/>
      <c r="P48" s="5"/>
      <c r="Q48" s="5"/>
      <c r="R48" s="5"/>
      <c r="S48" s="4">
        <f t="shared" si="0"/>
        <v>412.25799999999998</v>
      </c>
    </row>
    <row r="49" spans="1:19" x14ac:dyDescent="0.2">
      <c r="A49" s="87"/>
      <c r="B49" s="31" t="s">
        <v>59</v>
      </c>
      <c r="C49" s="33">
        <f>C48+C47</f>
        <v>7.3730000000000002</v>
      </c>
      <c r="D49" s="33">
        <f t="shared" ref="D49:R49" si="8">D48+D47</f>
        <v>6.26</v>
      </c>
      <c r="E49" s="33">
        <f t="shared" si="8"/>
        <v>221.887</v>
      </c>
      <c r="F49" s="33">
        <f t="shared" si="8"/>
        <v>15.864000000000001</v>
      </c>
      <c r="G49" s="33">
        <f t="shared" si="8"/>
        <v>47.924999999999997</v>
      </c>
      <c r="H49" s="33">
        <f t="shared" si="8"/>
        <v>7.4649999999999999</v>
      </c>
      <c r="I49" s="33">
        <f t="shared" si="8"/>
        <v>19.417999999999999</v>
      </c>
      <c r="J49" s="33">
        <f t="shared" si="8"/>
        <v>32.450000000000003</v>
      </c>
      <c r="K49" s="33">
        <f t="shared" si="8"/>
        <v>16.353999999999999</v>
      </c>
      <c r="L49" s="33">
        <f t="shared" si="8"/>
        <v>97</v>
      </c>
      <c r="M49" s="33">
        <f t="shared" si="8"/>
        <v>17.501999999999999</v>
      </c>
      <c r="N49" s="33">
        <f t="shared" si="8"/>
        <v>215.76900000000001</v>
      </c>
      <c r="O49" s="33">
        <f t="shared" si="8"/>
        <v>18.8</v>
      </c>
      <c r="P49" s="33">
        <f t="shared" si="8"/>
        <v>9.3249999999999993</v>
      </c>
      <c r="Q49" s="33">
        <f t="shared" si="8"/>
        <v>26.457000000000001</v>
      </c>
      <c r="R49" s="33">
        <f t="shared" si="8"/>
        <v>28.509</v>
      </c>
      <c r="S49" s="4">
        <f t="shared" si="0"/>
        <v>788.35800000000006</v>
      </c>
    </row>
    <row r="50" spans="1:19" x14ac:dyDescent="0.2">
      <c r="D50" s="18"/>
    </row>
  </sheetData>
  <mergeCells count="5">
    <mergeCell ref="A1:S1"/>
    <mergeCell ref="D2:E2"/>
    <mergeCell ref="A14:B14"/>
    <mergeCell ref="A42:B42"/>
    <mergeCell ref="A47:A49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opLeftCell="C4" zoomScale="85" zoomScaleNormal="85" workbookViewId="0">
      <selection activeCell="I52" sqref="I52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x14ac:dyDescent="0.2">
      <c r="A2" s="45"/>
      <c r="B2" s="45"/>
      <c r="C2" s="20"/>
      <c r="D2" s="84"/>
      <c r="E2" s="8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x14ac:dyDescent="0.2">
      <c r="S3" t="s">
        <v>28</v>
      </c>
    </row>
    <row r="4" spans="1:19" ht="22.5" x14ac:dyDescent="0.2">
      <c r="A4" s="39" t="s">
        <v>36</v>
      </c>
      <c r="B4" s="40" t="s">
        <v>37</v>
      </c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2" t="s">
        <v>16</v>
      </c>
    </row>
    <row r="5" spans="1:19" s="25" customFormat="1" ht="13.5" customHeight="1" x14ac:dyDescent="0.2">
      <c r="A5" s="27" t="s">
        <v>46</v>
      </c>
      <c r="B5" s="28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49" si="0">SUM(C5:R5)</f>
        <v>5369.0000000000009</v>
      </c>
    </row>
    <row r="6" spans="1:19" s="25" customFormat="1" ht="13.5" customHeight="1" x14ac:dyDescent="0.2">
      <c r="A6" s="27" t="s">
        <v>47</v>
      </c>
      <c r="B6" s="28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/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24.5</v>
      </c>
    </row>
    <row r="7" spans="1:19" s="25" customFormat="1" ht="13.5" customHeight="1" x14ac:dyDescent="0.2">
      <c r="A7" s="27" t="s">
        <v>48</v>
      </c>
      <c r="B7" s="28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425.4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955.60000000000014</v>
      </c>
    </row>
    <row r="8" spans="1:19" s="25" customFormat="1" ht="13.5" customHeight="1" x14ac:dyDescent="0.2">
      <c r="A8" s="27" t="s">
        <v>49</v>
      </c>
      <c r="B8" s="28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930</v>
      </c>
      <c r="M8" s="30">
        <v>183</v>
      </c>
      <c r="N8" s="30">
        <v>220</v>
      </c>
      <c r="O8" s="30">
        <v>700</v>
      </c>
      <c r="P8" s="30">
        <v>300</v>
      </c>
      <c r="Q8" s="30">
        <v>430</v>
      </c>
      <c r="R8" s="30">
        <v>800</v>
      </c>
      <c r="S8" s="8">
        <f t="shared" si="0"/>
        <v>10312</v>
      </c>
    </row>
    <row r="9" spans="1:19" s="25" customFormat="1" ht="13.5" customHeight="1" x14ac:dyDescent="0.2">
      <c r="A9" s="27" t="s">
        <v>64</v>
      </c>
      <c r="B9" s="28" t="s">
        <v>65</v>
      </c>
      <c r="C9" s="29">
        <v>30</v>
      </c>
      <c r="D9" s="29"/>
      <c r="E9" s="29"/>
      <c r="F9" s="30"/>
      <c r="G9" s="30"/>
      <c r="H9" s="30"/>
      <c r="I9" s="30">
        <v>256.5</v>
      </c>
      <c r="J9" s="30"/>
      <c r="K9" s="30"/>
      <c r="L9" s="30"/>
      <c r="M9" s="30">
        <v>346.9</v>
      </c>
      <c r="N9" s="30"/>
      <c r="O9" s="30"/>
      <c r="P9" s="30"/>
      <c r="Q9" s="30"/>
      <c r="R9" s="30"/>
      <c r="S9" s="8">
        <f t="shared" si="0"/>
        <v>633.4</v>
      </c>
    </row>
    <row r="10" spans="1:19" s="25" customFormat="1" ht="13.5" customHeight="1" x14ac:dyDescent="0.2">
      <c r="A10" s="27" t="s">
        <v>50</v>
      </c>
      <c r="B10" s="28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36.6</v>
      </c>
      <c r="K10" s="30"/>
      <c r="L10" s="30"/>
      <c r="M10" s="30">
        <v>155</v>
      </c>
      <c r="N10" s="30"/>
      <c r="O10" s="30"/>
      <c r="P10" s="30"/>
      <c r="Q10" s="30"/>
      <c r="R10" s="30">
        <v>62.4</v>
      </c>
      <c r="S10" s="8">
        <f t="shared" si="0"/>
        <v>289</v>
      </c>
    </row>
    <row r="11" spans="1:19" s="25" customFormat="1" ht="13.5" customHeight="1" x14ac:dyDescent="0.2">
      <c r="A11" s="27" t="s">
        <v>51</v>
      </c>
      <c r="B11" s="28" t="s">
        <v>40</v>
      </c>
      <c r="C11" s="29">
        <v>30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150</v>
      </c>
      <c r="N11" s="30">
        <v>15</v>
      </c>
      <c r="O11" s="30">
        <v>115</v>
      </c>
      <c r="P11" s="30">
        <v>11</v>
      </c>
      <c r="Q11" s="30">
        <v>15</v>
      </c>
      <c r="R11" s="30">
        <v>220</v>
      </c>
      <c r="S11" s="8">
        <f t="shared" si="0"/>
        <v>922</v>
      </c>
    </row>
    <row r="12" spans="1:19" s="25" customFormat="1" ht="13.5" customHeight="1" x14ac:dyDescent="0.2">
      <c r="A12" s="27" t="s">
        <v>52</v>
      </c>
      <c r="B12" s="28" t="s">
        <v>44</v>
      </c>
      <c r="C12" s="29">
        <v>3.3</v>
      </c>
      <c r="D12" s="29"/>
      <c r="E12" s="30"/>
      <c r="F12" s="30"/>
      <c r="G12" s="30"/>
      <c r="H12" s="30">
        <v>4.4000000000000004</v>
      </c>
      <c r="I12" s="30"/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82.7</v>
      </c>
    </row>
    <row r="13" spans="1:19" s="25" customFormat="1" ht="13.5" customHeight="1" x14ac:dyDescent="0.2">
      <c r="A13" s="27" t="s">
        <v>53</v>
      </c>
      <c r="B13" s="28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465.7</v>
      </c>
    </row>
    <row r="14" spans="1:19" x14ac:dyDescent="0.2">
      <c r="A14" s="81" t="s">
        <v>20</v>
      </c>
      <c r="B14" s="81"/>
      <c r="C14" s="8">
        <f t="shared" ref="C14:S14" si="1">SUM(C5:C13)</f>
        <v>302.3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1002.8000000000001</v>
      </c>
      <c r="J14" s="8">
        <f t="shared" si="1"/>
        <v>1052.0999999999999</v>
      </c>
      <c r="K14" s="8">
        <f t="shared" si="1"/>
        <v>632.60000000000014</v>
      </c>
      <c r="L14" s="8">
        <f t="shared" si="1"/>
        <v>4010.5</v>
      </c>
      <c r="M14" s="8">
        <f t="shared" si="1"/>
        <v>1011.0999999999999</v>
      </c>
      <c r="N14" s="8">
        <f t="shared" si="1"/>
        <v>327.2</v>
      </c>
      <c r="O14" s="8">
        <f t="shared" si="1"/>
        <v>1025.5</v>
      </c>
      <c r="P14" s="8">
        <f t="shared" si="1"/>
        <v>391.1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19053.900000000005</v>
      </c>
    </row>
    <row r="15" spans="1:19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</row>
    <row r="16" spans="1:19" s="26" customFormat="1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8">
        <f t="shared" si="0"/>
        <v>51.2</v>
      </c>
    </row>
    <row r="17" spans="1:20" s="26" customFormat="1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8">
        <f t="shared" si="0"/>
        <v>18516.8</v>
      </c>
    </row>
    <row r="18" spans="1:20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</row>
    <row r="19" spans="1:20" x14ac:dyDescent="0.2">
      <c r="A19" s="11" t="s">
        <v>56</v>
      </c>
      <c r="B19" s="11" t="s">
        <v>22</v>
      </c>
      <c r="C19" s="12"/>
      <c r="D19" s="12"/>
      <c r="E19" s="12"/>
      <c r="F19" s="12">
        <v>8</v>
      </c>
      <c r="G19" s="12">
        <v>1.65</v>
      </c>
      <c r="H19" s="12"/>
      <c r="I19" s="12"/>
      <c r="J19" s="12">
        <v>25</v>
      </c>
      <c r="K19" s="12">
        <v>1.2549999999999999</v>
      </c>
      <c r="L19" s="12">
        <v>46</v>
      </c>
      <c r="M19" s="12">
        <v>42.6</v>
      </c>
      <c r="N19" s="12">
        <v>10</v>
      </c>
      <c r="O19" s="12"/>
      <c r="P19" s="12"/>
      <c r="Q19" s="12"/>
      <c r="R19" s="12"/>
      <c r="S19" s="8">
        <f t="shared" si="0"/>
        <v>134.505</v>
      </c>
    </row>
    <row r="20" spans="1:20" x14ac:dyDescent="0.2">
      <c r="A20" s="11" t="s">
        <v>57</v>
      </c>
      <c r="B20" s="11" t="s">
        <v>22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8">
        <f t="shared" si="0"/>
        <v>56</v>
      </c>
    </row>
    <row r="21" spans="1:20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</row>
    <row r="22" spans="1:20" x14ac:dyDescent="0.2">
      <c r="A22" s="17" t="s">
        <v>35</v>
      </c>
      <c r="B22" s="7" t="s">
        <v>22</v>
      </c>
      <c r="C22" s="6">
        <f t="shared" ref="C22:R22" si="3">C19+C20+C21</f>
        <v>1</v>
      </c>
      <c r="D22" s="6">
        <f t="shared" si="3"/>
        <v>1</v>
      </c>
      <c r="E22" s="6">
        <f t="shared" si="3"/>
        <v>1</v>
      </c>
      <c r="F22" s="6">
        <f t="shared" si="3"/>
        <v>9</v>
      </c>
      <c r="G22" s="6">
        <f t="shared" si="3"/>
        <v>2.65</v>
      </c>
      <c r="H22" s="6">
        <f t="shared" si="3"/>
        <v>1</v>
      </c>
      <c r="I22" s="6">
        <f t="shared" si="3"/>
        <v>1</v>
      </c>
      <c r="J22" s="6">
        <f t="shared" si="3"/>
        <v>26</v>
      </c>
      <c r="K22" s="6">
        <f t="shared" si="3"/>
        <v>2.2549999999999999</v>
      </c>
      <c r="L22" s="6">
        <f t="shared" si="3"/>
        <v>47</v>
      </c>
      <c r="M22" s="6">
        <f t="shared" si="3"/>
        <v>83.6</v>
      </c>
      <c r="N22" s="6">
        <f t="shared" si="3"/>
        <v>11</v>
      </c>
      <c r="O22" s="6">
        <f t="shared" si="3"/>
        <v>1</v>
      </c>
      <c r="P22" s="6">
        <f t="shared" si="3"/>
        <v>1</v>
      </c>
      <c r="Q22" s="6">
        <f t="shared" si="3"/>
        <v>1</v>
      </c>
      <c r="R22" s="6">
        <f t="shared" si="3"/>
        <v>1</v>
      </c>
      <c r="S22" s="6">
        <f t="shared" si="0"/>
        <v>190.505</v>
      </c>
    </row>
    <row r="23" spans="1:20" hidden="1" x14ac:dyDescent="0.2">
      <c r="A23" s="13" t="s">
        <v>23</v>
      </c>
      <c r="B23" s="13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16"/>
    </row>
    <row r="24" spans="1:20" ht="15.75" customHeight="1" x14ac:dyDescent="0.2">
      <c r="A24" s="10" t="s">
        <v>33</v>
      </c>
      <c r="B24" s="11" t="s">
        <v>21</v>
      </c>
      <c r="C24" s="12">
        <v>156.9</v>
      </c>
      <c r="D24" s="12">
        <v>0</v>
      </c>
      <c r="E24" s="12">
        <v>815.7</v>
      </c>
      <c r="F24" s="12">
        <v>282.3</v>
      </c>
      <c r="G24" s="12">
        <v>713.61699999999996</v>
      </c>
      <c r="H24" s="12">
        <v>0</v>
      </c>
      <c r="I24" s="12">
        <v>162.80000000000001</v>
      </c>
      <c r="J24" s="12">
        <v>546.6</v>
      </c>
      <c r="K24" s="12">
        <v>485.1</v>
      </c>
      <c r="L24" s="12">
        <v>1675.4</v>
      </c>
      <c r="M24" s="12">
        <v>1395.2</v>
      </c>
      <c r="N24" s="12">
        <v>319.8</v>
      </c>
      <c r="O24" s="12">
        <v>0</v>
      </c>
      <c r="P24" s="12">
        <v>0</v>
      </c>
      <c r="Q24" s="12">
        <v>90.5</v>
      </c>
      <c r="R24" s="12">
        <v>552.9</v>
      </c>
      <c r="S24" s="8">
        <f t="shared" si="0"/>
        <v>7196.8169999999991</v>
      </c>
      <c r="T24" s="15"/>
    </row>
    <row r="25" spans="1:20" x14ac:dyDescent="0.2">
      <c r="A25" s="10" t="s">
        <v>68</v>
      </c>
      <c r="B25" s="11" t="s">
        <v>29</v>
      </c>
      <c r="C25" s="12"/>
      <c r="D25" s="12"/>
      <c r="E25" s="12"/>
      <c r="F25" s="12"/>
      <c r="G25" s="12">
        <v>62.92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>
        <f t="shared" si="0"/>
        <v>62.92</v>
      </c>
    </row>
    <row r="26" spans="1:20" ht="14.25" customHeight="1" x14ac:dyDescent="0.2">
      <c r="A26" s="10" t="s">
        <v>68</v>
      </c>
      <c r="B26" s="11" t="s">
        <v>29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20</v>
      </c>
      <c r="M26" s="12"/>
      <c r="N26" s="12"/>
      <c r="O26" s="12"/>
      <c r="P26" s="12"/>
      <c r="Q26" s="12"/>
      <c r="R26" s="12"/>
      <c r="S26" s="8">
        <f t="shared" si="0"/>
        <v>20</v>
      </c>
    </row>
    <row r="27" spans="1:20" x14ac:dyDescent="0.2">
      <c r="A27" s="10" t="s">
        <v>70</v>
      </c>
      <c r="B27" s="11" t="s">
        <v>29</v>
      </c>
      <c r="C27" s="12">
        <v>72</v>
      </c>
      <c r="D27" s="12">
        <v>12</v>
      </c>
      <c r="E27" s="12">
        <v>140</v>
      </c>
      <c r="F27" s="12">
        <v>192</v>
      </c>
      <c r="G27" s="12">
        <v>1020</v>
      </c>
      <c r="H27" s="12">
        <v>96</v>
      </c>
      <c r="I27" s="12">
        <v>320</v>
      </c>
      <c r="J27" s="43">
        <v>392</v>
      </c>
      <c r="K27" s="43">
        <v>300</v>
      </c>
      <c r="L27" s="44">
        <v>792</v>
      </c>
      <c r="M27" s="44">
        <v>272</v>
      </c>
      <c r="N27" s="12">
        <v>192</v>
      </c>
      <c r="O27" s="24">
        <v>336</v>
      </c>
      <c r="P27" s="12">
        <v>192</v>
      </c>
      <c r="Q27" s="12">
        <v>196</v>
      </c>
      <c r="R27" s="12">
        <v>376</v>
      </c>
      <c r="S27" s="8">
        <f t="shared" si="0"/>
        <v>4900</v>
      </c>
    </row>
    <row r="28" spans="1:20" x14ac:dyDescent="0.2">
      <c r="A28" s="10" t="s">
        <v>71</v>
      </c>
      <c r="B28" s="11" t="s">
        <v>29</v>
      </c>
      <c r="C28" s="12">
        <v>12.118</v>
      </c>
      <c r="D28" s="12">
        <v>12.118</v>
      </c>
      <c r="E28" s="12">
        <v>12.118</v>
      </c>
      <c r="F28" s="12">
        <v>12.118</v>
      </c>
      <c r="G28" s="12">
        <v>12.118</v>
      </c>
      <c r="H28" s="12">
        <v>12.118</v>
      </c>
      <c r="I28" s="12">
        <v>24.234000000000002</v>
      </c>
      <c r="J28" s="12">
        <v>24.234000000000002</v>
      </c>
      <c r="K28" s="12">
        <v>24.234000000000002</v>
      </c>
      <c r="L28" s="12">
        <v>12.118</v>
      </c>
      <c r="M28" s="12">
        <v>12.118</v>
      </c>
      <c r="N28" s="12">
        <v>24.234000000000002</v>
      </c>
      <c r="O28" s="12">
        <v>12.118</v>
      </c>
      <c r="P28" s="12">
        <v>12.118</v>
      </c>
      <c r="Q28" s="12">
        <v>12.118</v>
      </c>
      <c r="R28" s="12">
        <v>19.765999999999998</v>
      </c>
      <c r="S28" s="8">
        <f t="shared" si="0"/>
        <v>250</v>
      </c>
    </row>
    <row r="29" spans="1:20" x14ac:dyDescent="0.2">
      <c r="A29" s="10" t="s">
        <v>75</v>
      </c>
      <c r="B29" s="11" t="s">
        <v>29</v>
      </c>
      <c r="C29" s="12"/>
      <c r="D29" s="12"/>
      <c r="E29" s="12"/>
      <c r="F29" s="12"/>
      <c r="G29" s="12"/>
      <c r="H29" s="12"/>
      <c r="I29" s="12"/>
      <c r="J29" s="22"/>
      <c r="K29" s="22"/>
      <c r="L29" s="44">
        <v>205.98336</v>
      </c>
      <c r="M29" s="24"/>
      <c r="N29" s="12"/>
      <c r="O29" s="22"/>
      <c r="P29" s="12"/>
      <c r="Q29" s="12"/>
      <c r="R29" s="12"/>
      <c r="S29" s="8">
        <f t="shared" si="0"/>
        <v>205.98336</v>
      </c>
    </row>
    <row r="30" spans="1:20" x14ac:dyDescent="0.2">
      <c r="A30" s="10" t="s">
        <v>73</v>
      </c>
      <c r="B30" s="11" t="s">
        <v>29</v>
      </c>
      <c r="C30" s="12">
        <v>2.75</v>
      </c>
      <c r="D30" s="12">
        <v>1.25</v>
      </c>
      <c r="E30" s="12">
        <v>3</v>
      </c>
      <c r="F30" s="12">
        <v>2.5</v>
      </c>
      <c r="G30" s="12">
        <v>18</v>
      </c>
      <c r="H30" s="12">
        <v>1.5</v>
      </c>
      <c r="I30" s="12">
        <v>5.75</v>
      </c>
      <c r="J30" s="12">
        <v>10</v>
      </c>
      <c r="K30" s="12">
        <v>7</v>
      </c>
      <c r="L30" s="12">
        <v>4</v>
      </c>
      <c r="M30" s="12">
        <v>3</v>
      </c>
      <c r="N30" s="12">
        <v>4.5</v>
      </c>
      <c r="O30" s="12">
        <v>5.25</v>
      </c>
      <c r="P30" s="12">
        <v>2.75</v>
      </c>
      <c r="Q30" s="12">
        <v>6.5</v>
      </c>
      <c r="R30" s="12">
        <v>11</v>
      </c>
      <c r="S30" s="8">
        <f t="shared" si="0"/>
        <v>88.75</v>
      </c>
    </row>
    <row r="31" spans="1:20" x14ac:dyDescent="0.2">
      <c r="A31" s="12" t="s">
        <v>74</v>
      </c>
      <c r="B31" s="11" t="s">
        <v>29</v>
      </c>
      <c r="C31" s="12">
        <v>2.87</v>
      </c>
      <c r="D31" s="12">
        <v>1.96</v>
      </c>
      <c r="E31" s="12">
        <v>5.39</v>
      </c>
      <c r="F31" s="12">
        <v>4.55</v>
      </c>
      <c r="G31" s="12">
        <v>40.46</v>
      </c>
      <c r="H31" s="12">
        <v>2.59</v>
      </c>
      <c r="I31" s="12">
        <v>8.5399999999999991</v>
      </c>
      <c r="J31" s="12">
        <v>13.65</v>
      </c>
      <c r="K31" s="12">
        <v>9.1</v>
      </c>
      <c r="L31" s="12">
        <v>17.079999999999998</v>
      </c>
      <c r="M31" s="12">
        <v>7.07</v>
      </c>
      <c r="N31" s="12">
        <v>6.37</v>
      </c>
      <c r="O31" s="12">
        <v>8.4</v>
      </c>
      <c r="P31" s="12">
        <v>4.4800000000000004</v>
      </c>
      <c r="Q31" s="12">
        <v>10.08</v>
      </c>
      <c r="R31" s="12">
        <v>15.4</v>
      </c>
      <c r="S31" s="8">
        <f t="shared" si="0"/>
        <v>157.99000000000004</v>
      </c>
    </row>
    <row r="32" spans="1:20" x14ac:dyDescent="0.2">
      <c r="A32" s="10" t="s">
        <v>76</v>
      </c>
      <c r="B32" s="11" t="s">
        <v>29</v>
      </c>
      <c r="C32" s="12"/>
      <c r="D32" s="12">
        <v>60</v>
      </c>
      <c r="E32" s="12"/>
      <c r="F32" s="12">
        <v>120</v>
      </c>
      <c r="G32" s="12">
        <v>150</v>
      </c>
      <c r="H32" s="12"/>
      <c r="I32" s="12">
        <v>120</v>
      </c>
      <c r="J32" s="12">
        <v>240</v>
      </c>
      <c r="K32" s="12"/>
      <c r="L32" s="12"/>
      <c r="M32" s="12">
        <v>120</v>
      </c>
      <c r="N32" s="12">
        <v>40</v>
      </c>
      <c r="O32" s="12"/>
      <c r="P32" s="12">
        <v>60</v>
      </c>
      <c r="Q32" s="12">
        <v>40</v>
      </c>
      <c r="R32" s="12">
        <v>80</v>
      </c>
      <c r="S32" s="8">
        <f t="shared" si="0"/>
        <v>1030</v>
      </c>
    </row>
    <row r="33" spans="1:20" x14ac:dyDescent="0.2">
      <c r="A33" s="10"/>
      <c r="B33" s="11" t="s">
        <v>29</v>
      </c>
      <c r="C33" s="12"/>
      <c r="D33" s="12"/>
      <c r="E33" s="12"/>
      <c r="F33" s="12"/>
      <c r="G33" s="12"/>
      <c r="H33" s="12"/>
      <c r="I33" s="12"/>
      <c r="J33" s="23"/>
      <c r="K33" s="23"/>
      <c r="L33" s="24"/>
      <c r="M33" s="24"/>
      <c r="N33" s="12"/>
      <c r="O33" s="24"/>
      <c r="P33" s="12"/>
      <c r="Q33" s="12"/>
      <c r="R33" s="12"/>
      <c r="S33" s="8">
        <f t="shared" si="0"/>
        <v>0</v>
      </c>
    </row>
    <row r="34" spans="1:20" x14ac:dyDescent="0.2">
      <c r="A34" s="11"/>
      <c r="B34" s="11" t="s">
        <v>29</v>
      </c>
      <c r="C34" s="9"/>
      <c r="D34" s="9"/>
      <c r="E34" s="9"/>
      <c r="F34" s="9"/>
      <c r="G34" s="9"/>
      <c r="H34" s="9"/>
      <c r="I34" s="12"/>
      <c r="J34" s="23"/>
      <c r="K34" s="23"/>
      <c r="L34" s="24"/>
      <c r="M34" s="24"/>
      <c r="N34" s="9"/>
      <c r="O34" s="24"/>
      <c r="P34" s="9"/>
      <c r="Q34" s="9"/>
      <c r="R34" s="9"/>
      <c r="S34" s="8">
        <f t="shared" si="0"/>
        <v>0</v>
      </c>
    </row>
    <row r="35" spans="1:20" x14ac:dyDescent="0.2">
      <c r="A35" s="11"/>
      <c r="B35" s="11" t="s">
        <v>29</v>
      </c>
      <c r="C35" s="12"/>
      <c r="D35" s="12"/>
      <c r="E35" s="12"/>
      <c r="F35" s="12"/>
      <c r="G35" s="12"/>
      <c r="H35" s="12"/>
      <c r="I35" s="12"/>
      <c r="J35" s="23"/>
      <c r="K35" s="23"/>
      <c r="L35" s="24"/>
      <c r="M35" s="24"/>
      <c r="N35" s="12"/>
      <c r="O35" s="24"/>
      <c r="P35" s="12"/>
      <c r="Q35" s="12"/>
      <c r="R35" s="12"/>
      <c r="S35" s="8">
        <f t="shared" si="0"/>
        <v>0</v>
      </c>
    </row>
    <row r="36" spans="1:20" s="14" customFormat="1" x14ac:dyDescent="0.2">
      <c r="A36" s="12"/>
      <c r="B36" s="12" t="s">
        <v>29</v>
      </c>
      <c r="C36" s="12"/>
      <c r="D36" s="12"/>
      <c r="E36" s="12"/>
      <c r="F36" s="12"/>
      <c r="G36" s="12"/>
      <c r="H36" s="12"/>
      <c r="I36" s="12"/>
      <c r="J36" s="23"/>
      <c r="K36" s="23"/>
      <c r="L36" s="24"/>
      <c r="M36" s="24"/>
      <c r="N36" s="12"/>
      <c r="O36" s="24"/>
      <c r="P36" s="12"/>
      <c r="Q36" s="12"/>
      <c r="R36" s="12"/>
      <c r="S36" s="8">
        <f t="shared" si="0"/>
        <v>0</v>
      </c>
    </row>
    <row r="37" spans="1:20" x14ac:dyDescent="0.2">
      <c r="A37" s="17" t="s">
        <v>34</v>
      </c>
      <c r="B37" s="7" t="s">
        <v>29</v>
      </c>
      <c r="C37" s="6">
        <f t="shared" ref="C37:S37" si="4">SUM(C24:C36)</f>
        <v>246.63800000000001</v>
      </c>
      <c r="D37" s="6">
        <f t="shared" si="4"/>
        <v>87.328000000000003</v>
      </c>
      <c r="E37" s="6">
        <f t="shared" si="4"/>
        <v>976.20800000000008</v>
      </c>
      <c r="F37" s="6">
        <f t="shared" si="4"/>
        <v>613.46800000000007</v>
      </c>
      <c r="G37" s="6">
        <f t="shared" si="4"/>
        <v>2017.1149999999998</v>
      </c>
      <c r="H37" s="6">
        <f t="shared" si="4"/>
        <v>112.208</v>
      </c>
      <c r="I37" s="6">
        <f t="shared" si="4"/>
        <v>641.32399999999996</v>
      </c>
      <c r="J37" s="6">
        <f t="shared" si="4"/>
        <v>1226.4839999999999</v>
      </c>
      <c r="K37" s="6">
        <f t="shared" si="4"/>
        <v>825.43400000000008</v>
      </c>
      <c r="L37" s="6">
        <f t="shared" si="4"/>
        <v>2726.5813600000001</v>
      </c>
      <c r="M37" s="6">
        <f t="shared" si="4"/>
        <v>1809.3879999999999</v>
      </c>
      <c r="N37" s="6">
        <f t="shared" si="4"/>
        <v>586.904</v>
      </c>
      <c r="O37" s="6">
        <f t="shared" si="4"/>
        <v>361.76799999999997</v>
      </c>
      <c r="P37" s="6">
        <f t="shared" si="4"/>
        <v>271.34799999999996</v>
      </c>
      <c r="Q37" s="6">
        <f t="shared" si="4"/>
        <v>355.19799999999998</v>
      </c>
      <c r="R37" s="6">
        <f t="shared" si="4"/>
        <v>1055.0659999999998</v>
      </c>
      <c r="S37" s="6">
        <f t="shared" si="4"/>
        <v>13912.460359999999</v>
      </c>
    </row>
    <row r="38" spans="1:20" ht="15" customHeight="1" x14ac:dyDescent="0.2">
      <c r="A38" s="10" t="s">
        <v>41</v>
      </c>
      <c r="B38" s="11" t="s">
        <v>42</v>
      </c>
      <c r="C38" s="8"/>
      <c r="D38" s="8"/>
      <c r="E38" s="8"/>
      <c r="F38" s="12"/>
      <c r="G38" s="8"/>
      <c r="H38" s="8"/>
      <c r="I38" s="8"/>
      <c r="J38" s="12"/>
      <c r="K38" s="8"/>
      <c r="L38" s="12"/>
      <c r="M38" s="8"/>
      <c r="N38" s="8"/>
      <c r="O38" s="8"/>
      <c r="P38" s="12"/>
      <c r="Q38" s="8"/>
      <c r="R38" s="8"/>
      <c r="S38" s="8">
        <f t="shared" si="0"/>
        <v>0</v>
      </c>
    </row>
    <row r="39" spans="1:20" ht="15" customHeight="1" x14ac:dyDescent="0.2">
      <c r="A39" s="10" t="s">
        <v>41</v>
      </c>
      <c r="B39" s="11" t="s">
        <v>42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>
        <f t="shared" si="0"/>
        <v>0</v>
      </c>
    </row>
    <row r="40" spans="1:20" ht="15" customHeight="1" x14ac:dyDescent="0.2">
      <c r="A40" s="10" t="s">
        <v>41</v>
      </c>
      <c r="B40" s="11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8">
        <f t="shared" si="0"/>
        <v>0</v>
      </c>
    </row>
    <row r="41" spans="1:20" ht="15" customHeight="1" x14ac:dyDescent="0.2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0"/>
        <v>0</v>
      </c>
    </row>
    <row r="42" spans="1:20" x14ac:dyDescent="0.2">
      <c r="A42" s="82" t="s">
        <v>24</v>
      </c>
      <c r="B42" s="83"/>
      <c r="C42" s="4">
        <f t="shared" ref="C42:R42" si="5">C15+C18+C22+C23+C37+C38+C39+C40+C41</f>
        <v>1517.038</v>
      </c>
      <c r="D42" s="4">
        <f t="shared" si="5"/>
        <v>1379.6280000000002</v>
      </c>
      <c r="E42" s="4">
        <f t="shared" si="5"/>
        <v>2251.808</v>
      </c>
      <c r="F42" s="4">
        <f t="shared" si="5"/>
        <v>2053.9679999999998</v>
      </c>
      <c r="G42" s="4">
        <f t="shared" si="5"/>
        <v>2030.8649999999998</v>
      </c>
      <c r="H42" s="4">
        <f t="shared" si="5"/>
        <v>1471.2080000000001</v>
      </c>
      <c r="I42" s="4">
        <f t="shared" si="5"/>
        <v>2007.6239999999998</v>
      </c>
      <c r="J42" s="4">
        <f t="shared" si="5"/>
        <v>3061.1840000000002</v>
      </c>
      <c r="K42" s="4">
        <f t="shared" si="5"/>
        <v>2195.8890000000001</v>
      </c>
      <c r="L42" s="4">
        <f t="shared" si="5"/>
        <v>2962.2813599999999</v>
      </c>
      <c r="M42" s="4">
        <f t="shared" si="5"/>
        <v>3412.5879999999997</v>
      </c>
      <c r="N42" s="4">
        <f t="shared" si="5"/>
        <v>2035.9040000000002</v>
      </c>
      <c r="O42" s="4">
        <f t="shared" si="5"/>
        <v>1706.3679999999999</v>
      </c>
      <c r="P42" s="4">
        <f t="shared" si="5"/>
        <v>1424.548</v>
      </c>
      <c r="Q42" s="4">
        <f t="shared" si="5"/>
        <v>1962.2980000000002</v>
      </c>
      <c r="R42" s="4">
        <f t="shared" si="5"/>
        <v>2664.7659999999996</v>
      </c>
      <c r="S42" s="4">
        <f t="shared" si="0"/>
        <v>34137.965359999995</v>
      </c>
    </row>
    <row r="43" spans="1:20" x14ac:dyDescent="0.2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>
        <f t="shared" si="0"/>
        <v>0</v>
      </c>
    </row>
    <row r="44" spans="1:20" x14ac:dyDescent="0.2">
      <c r="A44" s="2"/>
      <c r="B44" s="7" t="s">
        <v>38</v>
      </c>
      <c r="C44" s="6">
        <f t="shared" ref="C44:R44" si="6">C14+C42</f>
        <v>1819.338</v>
      </c>
      <c r="D44" s="6">
        <f t="shared" si="6"/>
        <v>1487.7280000000001</v>
      </c>
      <c r="E44" s="6">
        <f t="shared" si="6"/>
        <v>2960.5079999999998</v>
      </c>
      <c r="F44" s="6">
        <f t="shared" si="6"/>
        <v>2370.5679999999998</v>
      </c>
      <c r="G44" s="6">
        <f t="shared" si="6"/>
        <v>7793.0649999999996</v>
      </c>
      <c r="H44" s="6">
        <f t="shared" si="6"/>
        <v>1602.008</v>
      </c>
      <c r="I44" s="6">
        <f t="shared" si="6"/>
        <v>3010.424</v>
      </c>
      <c r="J44" s="6">
        <f t="shared" si="6"/>
        <v>4113.2839999999997</v>
      </c>
      <c r="K44" s="6">
        <f t="shared" si="6"/>
        <v>2828.4890000000005</v>
      </c>
      <c r="L44" s="6">
        <f t="shared" si="6"/>
        <v>6972.7813599999999</v>
      </c>
      <c r="M44" s="6">
        <f t="shared" si="6"/>
        <v>4423.6880000000001</v>
      </c>
      <c r="N44" s="6">
        <f t="shared" si="6"/>
        <v>2363.1040000000003</v>
      </c>
      <c r="O44" s="6">
        <f t="shared" si="6"/>
        <v>2731.8679999999999</v>
      </c>
      <c r="P44" s="6">
        <f t="shared" si="6"/>
        <v>1815.6480000000001</v>
      </c>
      <c r="Q44" s="6">
        <f t="shared" si="6"/>
        <v>3054.8980000000001</v>
      </c>
      <c r="R44" s="6">
        <f t="shared" si="6"/>
        <v>3844.4659999999994</v>
      </c>
      <c r="S44" s="6">
        <f t="shared" si="0"/>
        <v>53191.865360000003</v>
      </c>
      <c r="T44" s="14"/>
    </row>
    <row r="45" spans="1:20" x14ac:dyDescent="0.2">
      <c r="A45" s="2"/>
      <c r="B45" s="1" t="s">
        <v>66</v>
      </c>
      <c r="C45" s="5">
        <v>17.449290000000001</v>
      </c>
      <c r="D45" s="5"/>
      <c r="E45" s="5"/>
      <c r="F45" s="5">
        <v>5.9639100000000003</v>
      </c>
      <c r="G45" s="5">
        <v>72.342209999999994</v>
      </c>
      <c r="H45" s="5">
        <v>16.617730000000002</v>
      </c>
      <c r="I45" s="5"/>
      <c r="J45" s="5">
        <v>501.42160999999999</v>
      </c>
      <c r="K45" s="5">
        <v>15.27455</v>
      </c>
      <c r="L45" s="5">
        <v>115.48909999999999</v>
      </c>
      <c r="M45" s="5">
        <v>27.61786</v>
      </c>
      <c r="N45" s="5"/>
      <c r="O45" s="5">
        <v>267.00554</v>
      </c>
      <c r="P45" s="5"/>
      <c r="Q45" s="5">
        <v>39.945340000000002</v>
      </c>
      <c r="R45" s="5"/>
      <c r="S45" s="4">
        <f t="shared" si="0"/>
        <v>1079.1271399999998</v>
      </c>
    </row>
    <row r="46" spans="1:20" x14ac:dyDescent="0.2">
      <c r="A46" s="2"/>
      <c r="B46" s="7" t="s">
        <v>32</v>
      </c>
      <c r="C46" s="6">
        <f t="shared" ref="C46:R46" si="7">C44+C45</f>
        <v>1836.78729</v>
      </c>
      <c r="D46" s="6">
        <f t="shared" si="7"/>
        <v>1487.7280000000001</v>
      </c>
      <c r="E46" s="6">
        <f t="shared" si="7"/>
        <v>2960.5079999999998</v>
      </c>
      <c r="F46" s="6">
        <f t="shared" si="7"/>
        <v>2376.5319099999997</v>
      </c>
      <c r="G46" s="6">
        <f t="shared" si="7"/>
        <v>7865.4072099999994</v>
      </c>
      <c r="H46" s="6">
        <f t="shared" si="7"/>
        <v>1618.62573</v>
      </c>
      <c r="I46" s="6">
        <f t="shared" si="7"/>
        <v>3010.424</v>
      </c>
      <c r="J46" s="6">
        <f t="shared" si="7"/>
        <v>4614.70561</v>
      </c>
      <c r="K46" s="6">
        <f t="shared" si="7"/>
        <v>2843.7635500000006</v>
      </c>
      <c r="L46" s="6">
        <f t="shared" si="7"/>
        <v>7088.2704599999997</v>
      </c>
      <c r="M46" s="6">
        <f t="shared" si="7"/>
        <v>4451.3058600000004</v>
      </c>
      <c r="N46" s="6">
        <f t="shared" si="7"/>
        <v>2363.1040000000003</v>
      </c>
      <c r="O46" s="6">
        <f t="shared" si="7"/>
        <v>2998.87354</v>
      </c>
      <c r="P46" s="6">
        <f t="shared" si="7"/>
        <v>1815.6480000000001</v>
      </c>
      <c r="Q46" s="6">
        <f t="shared" si="7"/>
        <v>3094.8433400000004</v>
      </c>
      <c r="R46" s="6">
        <f t="shared" si="7"/>
        <v>3844.4659999999994</v>
      </c>
      <c r="S46" s="6">
        <f t="shared" si="0"/>
        <v>54270.9925</v>
      </c>
      <c r="T46" s="14"/>
    </row>
    <row r="47" spans="1:20" x14ac:dyDescent="0.2">
      <c r="A47" s="85" t="s">
        <v>31</v>
      </c>
      <c r="B47" s="3" t="s">
        <v>60</v>
      </c>
      <c r="C47" s="37">
        <v>7.3730000000000002</v>
      </c>
      <c r="D47" s="37">
        <v>6.26</v>
      </c>
      <c r="E47" s="37">
        <v>15.757999999999999</v>
      </c>
      <c r="F47" s="37">
        <v>15.864000000000001</v>
      </c>
      <c r="G47" s="37">
        <v>47.924999999999997</v>
      </c>
      <c r="H47" s="37">
        <v>7.4649999999999999</v>
      </c>
      <c r="I47" s="37">
        <v>19.417999999999999</v>
      </c>
      <c r="J47" s="37">
        <v>32.450000000000003</v>
      </c>
      <c r="K47" s="37">
        <v>16.353999999999999</v>
      </c>
      <c r="L47" s="37">
        <v>97</v>
      </c>
      <c r="M47" s="37">
        <v>17.501999999999999</v>
      </c>
      <c r="N47" s="37">
        <v>9.64</v>
      </c>
      <c r="O47" s="37">
        <v>18.8</v>
      </c>
      <c r="P47" s="37">
        <v>9.3249999999999993</v>
      </c>
      <c r="Q47" s="37">
        <v>26.457000000000001</v>
      </c>
      <c r="R47" s="37">
        <v>28.509</v>
      </c>
      <c r="S47" s="4">
        <f t="shared" si="0"/>
        <v>376.09999999999997</v>
      </c>
    </row>
    <row r="48" spans="1:20" x14ac:dyDescent="0.2">
      <c r="A48" s="86"/>
      <c r="B48" s="3" t="s">
        <v>61</v>
      </c>
      <c r="C48" s="5"/>
      <c r="D48" s="5"/>
      <c r="E48" s="5">
        <v>206.12899999999999</v>
      </c>
      <c r="F48" s="5"/>
      <c r="G48" s="5"/>
      <c r="H48" s="5"/>
      <c r="I48" s="5"/>
      <c r="J48" s="5"/>
      <c r="K48" s="5"/>
      <c r="L48" s="5"/>
      <c r="M48" s="5"/>
      <c r="N48" s="5">
        <v>206.12899999999999</v>
      </c>
      <c r="O48" s="5"/>
      <c r="P48" s="5"/>
      <c r="Q48" s="5"/>
      <c r="R48" s="5"/>
      <c r="S48" s="4">
        <f t="shared" si="0"/>
        <v>412.25799999999998</v>
      </c>
    </row>
    <row r="49" spans="1:19" x14ac:dyDescent="0.2">
      <c r="A49" s="87"/>
      <c r="B49" s="31" t="s">
        <v>59</v>
      </c>
      <c r="C49" s="33">
        <f>C48+C47</f>
        <v>7.3730000000000002</v>
      </c>
      <c r="D49" s="33">
        <f t="shared" ref="D49:R49" si="8">D48+D47</f>
        <v>6.26</v>
      </c>
      <c r="E49" s="33">
        <f t="shared" si="8"/>
        <v>221.887</v>
      </c>
      <c r="F49" s="33">
        <f t="shared" si="8"/>
        <v>15.864000000000001</v>
      </c>
      <c r="G49" s="33">
        <f t="shared" si="8"/>
        <v>47.924999999999997</v>
      </c>
      <c r="H49" s="33">
        <f t="shared" si="8"/>
        <v>7.4649999999999999</v>
      </c>
      <c r="I49" s="33">
        <f t="shared" si="8"/>
        <v>19.417999999999999</v>
      </c>
      <c r="J49" s="33">
        <f t="shared" si="8"/>
        <v>32.450000000000003</v>
      </c>
      <c r="K49" s="33">
        <f t="shared" si="8"/>
        <v>16.353999999999999</v>
      </c>
      <c r="L49" s="33">
        <f t="shared" si="8"/>
        <v>97</v>
      </c>
      <c r="M49" s="33">
        <f t="shared" si="8"/>
        <v>17.501999999999999</v>
      </c>
      <c r="N49" s="33">
        <f t="shared" si="8"/>
        <v>215.76900000000001</v>
      </c>
      <c r="O49" s="33">
        <f t="shared" si="8"/>
        <v>18.8</v>
      </c>
      <c r="P49" s="33">
        <f t="shared" si="8"/>
        <v>9.3249999999999993</v>
      </c>
      <c r="Q49" s="33">
        <f t="shared" si="8"/>
        <v>26.457000000000001</v>
      </c>
      <c r="R49" s="33">
        <f t="shared" si="8"/>
        <v>28.509</v>
      </c>
      <c r="S49" s="4">
        <f t="shared" si="0"/>
        <v>788.35800000000006</v>
      </c>
    </row>
    <row r="50" spans="1:19" x14ac:dyDescent="0.2">
      <c r="D50" s="18"/>
    </row>
  </sheetData>
  <mergeCells count="5">
    <mergeCell ref="A1:S1"/>
    <mergeCell ref="D2:E2"/>
    <mergeCell ref="A14:B14"/>
    <mergeCell ref="A42:B42"/>
    <mergeCell ref="A47:A49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opLeftCell="C1" zoomScale="85" zoomScaleNormal="85" workbookViewId="0">
      <selection activeCell="C4" sqref="C4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2" bestFit="1" customWidth="1"/>
  </cols>
  <sheetData>
    <row r="1" spans="1:19" x14ac:dyDescent="0.2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x14ac:dyDescent="0.2">
      <c r="A2" s="46"/>
      <c r="B2" s="46"/>
      <c r="C2" s="20"/>
      <c r="D2" s="84"/>
      <c r="E2" s="84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">
      <c r="S3" t="s">
        <v>28</v>
      </c>
    </row>
    <row r="4" spans="1:19" s="25" customFormat="1" ht="24" x14ac:dyDescent="0.2">
      <c r="A4" s="50" t="s">
        <v>36</v>
      </c>
      <c r="B4" s="51" t="s">
        <v>37</v>
      </c>
      <c r="C4" s="59" t="s">
        <v>0</v>
      </c>
      <c r="D4" s="59" t="s">
        <v>1</v>
      </c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59" t="s">
        <v>13</v>
      </c>
      <c r="Q4" s="59" t="s">
        <v>14</v>
      </c>
      <c r="R4" s="59" t="s">
        <v>15</v>
      </c>
      <c r="S4" s="52" t="s">
        <v>16</v>
      </c>
    </row>
    <row r="5" spans="1:19" s="25" customFormat="1" ht="13.5" customHeight="1" x14ac:dyDescent="0.2">
      <c r="A5" s="27" t="s">
        <v>46</v>
      </c>
      <c r="B5" s="27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49" si="0">SUM(C5:R5)</f>
        <v>5369.0000000000009</v>
      </c>
    </row>
    <row r="6" spans="1:19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/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24.5</v>
      </c>
    </row>
    <row r="7" spans="1:19" s="25" customFormat="1" ht="13.5" customHeight="1" x14ac:dyDescent="0.2">
      <c r="A7" s="27" t="s">
        <v>48</v>
      </c>
      <c r="B7" s="27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955.30000000000018</v>
      </c>
    </row>
    <row r="8" spans="1:19" s="25" customFormat="1" ht="13.5" customHeight="1" x14ac:dyDescent="0.2">
      <c r="A8" s="27" t="s">
        <v>49</v>
      </c>
      <c r="B8" s="27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400</v>
      </c>
      <c r="Q8" s="30">
        <v>430</v>
      </c>
      <c r="R8" s="30">
        <v>800</v>
      </c>
      <c r="S8" s="8">
        <f t="shared" si="0"/>
        <v>11928.645</v>
      </c>
    </row>
    <row r="9" spans="1:19" s="25" customFormat="1" ht="13.5" customHeight="1" x14ac:dyDescent="0.2">
      <c r="A9" s="27" t="s">
        <v>64</v>
      </c>
      <c r="B9" s="27" t="s">
        <v>65</v>
      </c>
      <c r="C9" s="29">
        <v>30</v>
      </c>
      <c r="D9" s="29"/>
      <c r="E9" s="29"/>
      <c r="F9" s="30"/>
      <c r="G9" s="30"/>
      <c r="H9" s="30"/>
      <c r="I9" s="30">
        <v>256.5</v>
      </c>
      <c r="J9" s="30"/>
      <c r="K9" s="30"/>
      <c r="L9" s="30"/>
      <c r="M9" s="30">
        <v>346.9</v>
      </c>
      <c r="N9" s="30"/>
      <c r="O9" s="30"/>
      <c r="P9" s="30"/>
      <c r="Q9" s="30"/>
      <c r="R9" s="30"/>
      <c r="S9" s="8">
        <f t="shared" si="0"/>
        <v>633.4</v>
      </c>
    </row>
    <row r="10" spans="1:19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36.6</v>
      </c>
      <c r="K10" s="30"/>
      <c r="L10" s="30">
        <v>251.92903999999999</v>
      </c>
      <c r="M10" s="30">
        <v>155</v>
      </c>
      <c r="N10" s="30"/>
      <c r="O10" s="30"/>
      <c r="P10" s="30"/>
      <c r="Q10" s="30"/>
      <c r="R10" s="30">
        <v>62.4</v>
      </c>
      <c r="S10" s="8">
        <f t="shared" si="0"/>
        <v>540.92903999999999</v>
      </c>
    </row>
    <row r="11" spans="1:19" s="25" customFormat="1" ht="13.5" customHeight="1" x14ac:dyDescent="0.2">
      <c r="A11" s="27" t="s">
        <v>51</v>
      </c>
      <c r="B11" s="27" t="s">
        <v>40</v>
      </c>
      <c r="C11" s="29">
        <v>30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150</v>
      </c>
      <c r="N11" s="30">
        <v>15</v>
      </c>
      <c r="O11" s="30">
        <v>115</v>
      </c>
      <c r="P11" s="30">
        <v>11</v>
      </c>
      <c r="Q11" s="30">
        <v>15</v>
      </c>
      <c r="R11" s="30">
        <v>220</v>
      </c>
      <c r="S11" s="8">
        <f t="shared" si="0"/>
        <v>922</v>
      </c>
    </row>
    <row r="12" spans="1:19" s="25" customFormat="1" ht="13.5" customHeight="1" x14ac:dyDescent="0.2">
      <c r="A12" s="27" t="s">
        <v>52</v>
      </c>
      <c r="B12" s="27" t="s">
        <v>44</v>
      </c>
      <c r="C12" s="29">
        <v>3.3</v>
      </c>
      <c r="D12" s="29"/>
      <c r="E12" s="30"/>
      <c r="F12" s="30"/>
      <c r="G12" s="30"/>
      <c r="H12" s="30">
        <v>4.4000000000000004</v>
      </c>
      <c r="I12" s="30"/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82.7</v>
      </c>
    </row>
    <row r="13" spans="1:19" s="25" customFormat="1" ht="13.5" customHeight="1" x14ac:dyDescent="0.2">
      <c r="A13" s="27" t="s">
        <v>53</v>
      </c>
      <c r="B13" s="27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465.7</v>
      </c>
    </row>
    <row r="14" spans="1:19" s="25" customFormat="1" ht="12" x14ac:dyDescent="0.2">
      <c r="A14" s="81" t="s">
        <v>20</v>
      </c>
      <c r="B14" s="81"/>
      <c r="C14" s="8">
        <f t="shared" ref="C14:S14" si="1">SUM(C5:C13)</f>
        <v>302.3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1002.8000000000001</v>
      </c>
      <c r="J14" s="8">
        <f t="shared" si="1"/>
        <v>1052.0999999999999</v>
      </c>
      <c r="K14" s="8">
        <f t="shared" si="1"/>
        <v>632.60000000000014</v>
      </c>
      <c r="L14" s="8">
        <f t="shared" si="1"/>
        <v>5778.7740399999993</v>
      </c>
      <c r="M14" s="8">
        <f t="shared" si="1"/>
        <v>1011.0999999999999</v>
      </c>
      <c r="N14" s="8">
        <f t="shared" si="1"/>
        <v>327.2</v>
      </c>
      <c r="O14" s="8">
        <f t="shared" si="1"/>
        <v>1025.5</v>
      </c>
      <c r="P14" s="8">
        <f t="shared" si="1"/>
        <v>491.1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20922.174040000002</v>
      </c>
    </row>
    <row r="15" spans="1:19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</row>
    <row r="16" spans="1:19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58">
        <f t="shared" si="0"/>
        <v>51.2</v>
      </c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58">
        <f t="shared" si="0"/>
        <v>18516.8</v>
      </c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</row>
    <row r="19" spans="1:20" s="25" customFormat="1" ht="12" x14ac:dyDescent="0.2">
      <c r="A19" s="11" t="s">
        <v>56</v>
      </c>
      <c r="B19" s="11" t="s">
        <v>22</v>
      </c>
      <c r="C19" s="12">
        <v>1.7609999999999999</v>
      </c>
      <c r="D19" s="12"/>
      <c r="E19" s="12"/>
      <c r="F19" s="12">
        <v>8</v>
      </c>
      <c r="G19" s="12">
        <v>3.3</v>
      </c>
      <c r="H19" s="12"/>
      <c r="I19" s="12">
        <v>1.65</v>
      </c>
      <c r="J19" s="12">
        <v>25</v>
      </c>
      <c r="K19" s="12">
        <v>1.2549999999999999</v>
      </c>
      <c r="L19" s="12">
        <v>106</v>
      </c>
      <c r="M19" s="12">
        <v>42.6</v>
      </c>
      <c r="N19" s="12">
        <v>10</v>
      </c>
      <c r="O19" s="12"/>
      <c r="P19" s="12">
        <v>6.5</v>
      </c>
      <c r="Q19" s="12"/>
      <c r="R19" s="12"/>
      <c r="S19" s="58">
        <f t="shared" si="0"/>
        <v>206.066</v>
      </c>
    </row>
    <row r="20" spans="1:20" s="25" customFormat="1" ht="12" x14ac:dyDescent="0.2">
      <c r="A20" s="11" t="s">
        <v>57</v>
      </c>
      <c r="B20" s="11" t="s">
        <v>22</v>
      </c>
      <c r="C20" s="12">
        <v>1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58">
        <f t="shared" si="0"/>
        <v>56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</row>
    <row r="22" spans="1:20" s="25" customFormat="1" ht="12" x14ac:dyDescent="0.2">
      <c r="A22" s="17" t="s">
        <v>35</v>
      </c>
      <c r="B22" s="7" t="s">
        <v>22</v>
      </c>
      <c r="C22" s="6">
        <f t="shared" ref="C22:R22" si="3">C19+C20+C21</f>
        <v>2.7610000000000001</v>
      </c>
      <c r="D22" s="6">
        <f t="shared" si="3"/>
        <v>1</v>
      </c>
      <c r="E22" s="6">
        <f t="shared" si="3"/>
        <v>1</v>
      </c>
      <c r="F22" s="6">
        <f t="shared" si="3"/>
        <v>9</v>
      </c>
      <c r="G22" s="6">
        <f t="shared" si="3"/>
        <v>4.3</v>
      </c>
      <c r="H22" s="6">
        <f t="shared" si="3"/>
        <v>1</v>
      </c>
      <c r="I22" s="6">
        <f t="shared" si="3"/>
        <v>2.65</v>
      </c>
      <c r="J22" s="6">
        <f t="shared" si="3"/>
        <v>26</v>
      </c>
      <c r="K22" s="6">
        <f t="shared" si="3"/>
        <v>2.2549999999999999</v>
      </c>
      <c r="L22" s="6">
        <f t="shared" si="3"/>
        <v>107</v>
      </c>
      <c r="M22" s="6">
        <f t="shared" si="3"/>
        <v>83.6</v>
      </c>
      <c r="N22" s="6">
        <f t="shared" si="3"/>
        <v>11</v>
      </c>
      <c r="O22" s="6">
        <f t="shared" si="3"/>
        <v>1</v>
      </c>
      <c r="P22" s="6">
        <f t="shared" si="3"/>
        <v>7.5</v>
      </c>
      <c r="Q22" s="6">
        <f t="shared" si="3"/>
        <v>1</v>
      </c>
      <c r="R22" s="6">
        <f t="shared" si="3"/>
        <v>1</v>
      </c>
      <c r="S22" s="6">
        <f t="shared" si="0"/>
        <v>262.06600000000003</v>
      </c>
    </row>
    <row r="23" spans="1:20" s="25" customFormat="1" ht="12" hidden="1" x14ac:dyDescent="0.2">
      <c r="A23" s="13" t="s">
        <v>23</v>
      </c>
      <c r="B23" s="13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f t="shared" si="0"/>
        <v>0</v>
      </c>
      <c r="T23" s="48"/>
    </row>
    <row r="24" spans="1:20" s="25" customFormat="1" ht="15.75" customHeight="1" x14ac:dyDescent="0.2">
      <c r="A24" s="10" t="s">
        <v>33</v>
      </c>
      <c r="B24" s="11" t="s">
        <v>21</v>
      </c>
      <c r="C24" s="12">
        <v>156.9</v>
      </c>
      <c r="D24" s="12">
        <v>0</v>
      </c>
      <c r="E24" s="12">
        <v>815.7</v>
      </c>
      <c r="F24" s="12">
        <v>282.3</v>
      </c>
      <c r="G24" s="12">
        <v>713.61699999999996</v>
      </c>
      <c r="H24" s="12">
        <v>0</v>
      </c>
      <c r="I24" s="12">
        <v>162.80000000000001</v>
      </c>
      <c r="J24" s="12">
        <v>546.6</v>
      </c>
      <c r="K24" s="12">
        <v>485.1</v>
      </c>
      <c r="L24" s="12">
        <v>1675.4</v>
      </c>
      <c r="M24" s="12">
        <v>1395.2</v>
      </c>
      <c r="N24" s="12">
        <v>319.8</v>
      </c>
      <c r="O24" s="12">
        <v>0</v>
      </c>
      <c r="P24" s="12">
        <v>0</v>
      </c>
      <c r="Q24" s="12">
        <v>90.5</v>
      </c>
      <c r="R24" s="12">
        <v>552.9</v>
      </c>
      <c r="S24" s="58">
        <f t="shared" si="0"/>
        <v>7196.8169999999991</v>
      </c>
      <c r="T24" s="15"/>
    </row>
    <row r="25" spans="1:20" s="25" customFormat="1" ht="12" x14ac:dyDescent="0.2">
      <c r="A25" s="10" t="s">
        <v>68</v>
      </c>
      <c r="B25" s="11" t="s">
        <v>29</v>
      </c>
      <c r="C25" s="12"/>
      <c r="D25" s="12"/>
      <c r="E25" s="12"/>
      <c r="F25" s="12"/>
      <c r="G25" s="12">
        <v>62.92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58">
        <f t="shared" si="0"/>
        <v>62.92</v>
      </c>
    </row>
    <row r="26" spans="1:20" s="25" customFormat="1" ht="14.25" customHeight="1" x14ac:dyDescent="0.2">
      <c r="A26" s="10" t="s">
        <v>68</v>
      </c>
      <c r="B26" s="11" t="s">
        <v>29</v>
      </c>
      <c r="C26" s="12"/>
      <c r="D26" s="12"/>
      <c r="E26" s="12"/>
      <c r="F26" s="12"/>
      <c r="G26" s="12"/>
      <c r="H26" s="12"/>
      <c r="I26" s="12"/>
      <c r="J26" s="12"/>
      <c r="K26" s="12"/>
      <c r="L26" s="12">
        <v>20</v>
      </c>
      <c r="M26" s="12"/>
      <c r="N26" s="12"/>
      <c r="O26" s="12"/>
      <c r="P26" s="12"/>
      <c r="Q26" s="12"/>
      <c r="R26" s="12"/>
      <c r="S26" s="58">
        <f t="shared" si="0"/>
        <v>20</v>
      </c>
    </row>
    <row r="27" spans="1:20" s="25" customFormat="1" ht="12" x14ac:dyDescent="0.2">
      <c r="A27" s="10" t="s">
        <v>70</v>
      </c>
      <c r="B27" s="11" t="s">
        <v>29</v>
      </c>
      <c r="C27" s="12">
        <v>72</v>
      </c>
      <c r="D27" s="12">
        <v>12</v>
      </c>
      <c r="E27" s="12">
        <v>140</v>
      </c>
      <c r="F27" s="12">
        <v>192</v>
      </c>
      <c r="G27" s="12">
        <v>1020</v>
      </c>
      <c r="H27" s="12">
        <v>96</v>
      </c>
      <c r="I27" s="12">
        <v>320</v>
      </c>
      <c r="J27" s="53">
        <v>392</v>
      </c>
      <c r="K27" s="53">
        <v>300</v>
      </c>
      <c r="L27" s="54">
        <v>792</v>
      </c>
      <c r="M27" s="54">
        <v>272</v>
      </c>
      <c r="N27" s="12">
        <v>192</v>
      </c>
      <c r="O27" s="55">
        <v>336</v>
      </c>
      <c r="P27" s="12">
        <v>192</v>
      </c>
      <c r="Q27" s="12">
        <v>196</v>
      </c>
      <c r="R27" s="12">
        <v>376</v>
      </c>
      <c r="S27" s="58">
        <f t="shared" si="0"/>
        <v>4900</v>
      </c>
    </row>
    <row r="28" spans="1:20" s="25" customFormat="1" ht="12" x14ac:dyDescent="0.2">
      <c r="A28" s="10" t="s">
        <v>71</v>
      </c>
      <c r="B28" s="11" t="s">
        <v>29</v>
      </c>
      <c r="C28" s="12">
        <v>12.118</v>
      </c>
      <c r="D28" s="12">
        <v>12.118</v>
      </c>
      <c r="E28" s="12">
        <v>12.118</v>
      </c>
      <c r="F28" s="12">
        <v>12.118</v>
      </c>
      <c r="G28" s="12">
        <v>12.118</v>
      </c>
      <c r="H28" s="12">
        <v>12.118</v>
      </c>
      <c r="I28" s="12">
        <v>24.234000000000002</v>
      </c>
      <c r="J28" s="12">
        <v>24.234000000000002</v>
      </c>
      <c r="K28" s="12">
        <v>24.234000000000002</v>
      </c>
      <c r="L28" s="12">
        <v>12.118</v>
      </c>
      <c r="M28" s="12">
        <v>12.118</v>
      </c>
      <c r="N28" s="12">
        <v>24.234000000000002</v>
      </c>
      <c r="O28" s="12">
        <v>12.118</v>
      </c>
      <c r="P28" s="12">
        <v>12.118</v>
      </c>
      <c r="Q28" s="12">
        <v>12.118</v>
      </c>
      <c r="R28" s="12">
        <v>19.765999999999998</v>
      </c>
      <c r="S28" s="58">
        <f t="shared" si="0"/>
        <v>250</v>
      </c>
    </row>
    <row r="29" spans="1:20" s="25" customFormat="1" ht="12" x14ac:dyDescent="0.2">
      <c r="A29" s="10" t="s">
        <v>75</v>
      </c>
      <c r="B29" s="11" t="s">
        <v>29</v>
      </c>
      <c r="C29" s="12"/>
      <c r="D29" s="12"/>
      <c r="E29" s="12"/>
      <c r="F29" s="12"/>
      <c r="G29" s="12"/>
      <c r="H29" s="12"/>
      <c r="I29" s="12"/>
      <c r="J29" s="56"/>
      <c r="K29" s="56"/>
      <c r="L29" s="54">
        <v>205.98336</v>
      </c>
      <c r="M29" s="55"/>
      <c r="N29" s="12"/>
      <c r="O29" s="56"/>
      <c r="P29" s="12"/>
      <c r="Q29" s="12"/>
      <c r="R29" s="12"/>
      <c r="S29" s="58">
        <f t="shared" si="0"/>
        <v>205.98336</v>
      </c>
    </row>
    <row r="30" spans="1:20" s="25" customFormat="1" ht="12" x14ac:dyDescent="0.2">
      <c r="A30" s="10" t="s">
        <v>73</v>
      </c>
      <c r="B30" s="11" t="s">
        <v>29</v>
      </c>
      <c r="C30" s="12">
        <v>2.75</v>
      </c>
      <c r="D30" s="12">
        <v>1.25</v>
      </c>
      <c r="E30" s="12">
        <v>3</v>
      </c>
      <c r="F30" s="12">
        <v>2.5</v>
      </c>
      <c r="G30" s="12">
        <v>18</v>
      </c>
      <c r="H30" s="12">
        <v>1.5</v>
      </c>
      <c r="I30" s="12">
        <v>5.75</v>
      </c>
      <c r="J30" s="12">
        <v>10</v>
      </c>
      <c r="K30" s="12">
        <v>7</v>
      </c>
      <c r="L30" s="12">
        <v>4</v>
      </c>
      <c r="M30" s="12">
        <v>3</v>
      </c>
      <c r="N30" s="12">
        <v>4.5</v>
      </c>
      <c r="O30" s="12">
        <v>5.25</v>
      </c>
      <c r="P30" s="12">
        <v>2.75</v>
      </c>
      <c r="Q30" s="12">
        <v>6.5</v>
      </c>
      <c r="R30" s="12">
        <v>11</v>
      </c>
      <c r="S30" s="58">
        <f t="shared" si="0"/>
        <v>88.75</v>
      </c>
    </row>
    <row r="31" spans="1:20" s="25" customFormat="1" ht="12" x14ac:dyDescent="0.2">
      <c r="A31" s="12" t="s">
        <v>74</v>
      </c>
      <c r="B31" s="11" t="s">
        <v>29</v>
      </c>
      <c r="C31" s="12">
        <v>2.87</v>
      </c>
      <c r="D31" s="12">
        <v>1.96</v>
      </c>
      <c r="E31" s="12">
        <v>5.39</v>
      </c>
      <c r="F31" s="12">
        <v>4.55</v>
      </c>
      <c r="G31" s="12">
        <v>40.46</v>
      </c>
      <c r="H31" s="12">
        <v>2.59</v>
      </c>
      <c r="I31" s="12">
        <v>8.5399999999999991</v>
      </c>
      <c r="J31" s="12">
        <v>13.65</v>
      </c>
      <c r="K31" s="12">
        <v>9.1</v>
      </c>
      <c r="L31" s="12">
        <v>17.079999999999998</v>
      </c>
      <c r="M31" s="12">
        <v>7.07</v>
      </c>
      <c r="N31" s="12">
        <v>6.37</v>
      </c>
      <c r="O31" s="12">
        <v>8.4</v>
      </c>
      <c r="P31" s="12">
        <v>4.4800000000000004</v>
      </c>
      <c r="Q31" s="12">
        <v>10.08</v>
      </c>
      <c r="R31" s="12">
        <v>15.4</v>
      </c>
      <c r="S31" s="58">
        <f t="shared" si="0"/>
        <v>157.99000000000004</v>
      </c>
    </row>
    <row r="32" spans="1:20" s="25" customFormat="1" ht="12" x14ac:dyDescent="0.2">
      <c r="A32" s="10" t="s">
        <v>76</v>
      </c>
      <c r="B32" s="11" t="s">
        <v>29</v>
      </c>
      <c r="C32" s="12"/>
      <c r="D32" s="12">
        <v>60</v>
      </c>
      <c r="E32" s="12"/>
      <c r="F32" s="12">
        <v>120</v>
      </c>
      <c r="G32" s="12">
        <v>150</v>
      </c>
      <c r="H32" s="12"/>
      <c r="I32" s="12">
        <v>120</v>
      </c>
      <c r="J32" s="12">
        <v>240</v>
      </c>
      <c r="K32" s="12"/>
      <c r="L32" s="12"/>
      <c r="M32" s="12">
        <v>120</v>
      </c>
      <c r="N32" s="12">
        <v>40</v>
      </c>
      <c r="O32" s="12"/>
      <c r="P32" s="12">
        <v>60</v>
      </c>
      <c r="Q32" s="12">
        <v>40</v>
      </c>
      <c r="R32" s="12">
        <v>80</v>
      </c>
      <c r="S32" s="58">
        <f t="shared" si="0"/>
        <v>1030</v>
      </c>
    </row>
    <row r="33" spans="1:20" s="25" customFormat="1" ht="12" x14ac:dyDescent="0.2">
      <c r="A33" s="10"/>
      <c r="B33" s="11" t="s">
        <v>29</v>
      </c>
      <c r="C33" s="12"/>
      <c r="D33" s="12"/>
      <c r="E33" s="12"/>
      <c r="F33" s="12"/>
      <c r="G33" s="12"/>
      <c r="H33" s="12"/>
      <c r="I33" s="12"/>
      <c r="J33" s="57"/>
      <c r="K33" s="57"/>
      <c r="L33" s="55"/>
      <c r="M33" s="55"/>
      <c r="N33" s="12"/>
      <c r="O33" s="55"/>
      <c r="P33" s="12"/>
      <c r="Q33" s="12"/>
      <c r="R33" s="12"/>
      <c r="S33" s="8">
        <f t="shared" si="0"/>
        <v>0</v>
      </c>
    </row>
    <row r="34" spans="1:20" s="25" customFormat="1" ht="12" x14ac:dyDescent="0.2">
      <c r="A34" s="11"/>
      <c r="B34" s="11" t="s">
        <v>29</v>
      </c>
      <c r="C34" s="9"/>
      <c r="D34" s="9"/>
      <c r="E34" s="9"/>
      <c r="F34" s="9"/>
      <c r="G34" s="9"/>
      <c r="H34" s="9"/>
      <c r="I34" s="12"/>
      <c r="J34" s="57"/>
      <c r="K34" s="57"/>
      <c r="L34" s="55"/>
      <c r="M34" s="55"/>
      <c r="N34" s="9"/>
      <c r="O34" s="55"/>
      <c r="P34" s="9"/>
      <c r="Q34" s="9"/>
      <c r="R34" s="9"/>
      <c r="S34" s="8">
        <f t="shared" si="0"/>
        <v>0</v>
      </c>
    </row>
    <row r="35" spans="1:20" s="25" customFormat="1" ht="12" x14ac:dyDescent="0.2">
      <c r="A35" s="11"/>
      <c r="B35" s="11" t="s">
        <v>29</v>
      </c>
      <c r="C35" s="12"/>
      <c r="D35" s="12"/>
      <c r="E35" s="12"/>
      <c r="F35" s="12"/>
      <c r="G35" s="12"/>
      <c r="H35" s="12"/>
      <c r="I35" s="12"/>
      <c r="J35" s="57"/>
      <c r="K35" s="57"/>
      <c r="L35" s="55"/>
      <c r="M35" s="55"/>
      <c r="N35" s="12"/>
      <c r="O35" s="55"/>
      <c r="P35" s="12"/>
      <c r="Q35" s="12"/>
      <c r="R35" s="12"/>
      <c r="S35" s="8">
        <f t="shared" si="0"/>
        <v>0</v>
      </c>
    </row>
    <row r="36" spans="1:20" s="49" customFormat="1" ht="12" x14ac:dyDescent="0.2">
      <c r="A36" s="12"/>
      <c r="B36" s="12" t="s">
        <v>29</v>
      </c>
      <c r="C36" s="12"/>
      <c r="D36" s="12"/>
      <c r="E36" s="12"/>
      <c r="F36" s="12"/>
      <c r="G36" s="12"/>
      <c r="H36" s="12"/>
      <c r="I36" s="12"/>
      <c r="J36" s="57"/>
      <c r="K36" s="57"/>
      <c r="L36" s="55"/>
      <c r="M36" s="55"/>
      <c r="N36" s="12"/>
      <c r="O36" s="55"/>
      <c r="P36" s="12"/>
      <c r="Q36" s="12"/>
      <c r="R36" s="12"/>
      <c r="S36" s="8">
        <f t="shared" si="0"/>
        <v>0</v>
      </c>
    </row>
    <row r="37" spans="1:20" s="25" customFormat="1" ht="12" x14ac:dyDescent="0.2">
      <c r="A37" s="17" t="s">
        <v>34</v>
      </c>
      <c r="B37" s="7" t="s">
        <v>29</v>
      </c>
      <c r="C37" s="6">
        <f t="shared" ref="C37:S37" si="4">SUM(C24:C36)</f>
        <v>246.63800000000001</v>
      </c>
      <c r="D37" s="6">
        <f t="shared" si="4"/>
        <v>87.328000000000003</v>
      </c>
      <c r="E37" s="6">
        <f t="shared" si="4"/>
        <v>976.20800000000008</v>
      </c>
      <c r="F37" s="6">
        <f t="shared" si="4"/>
        <v>613.46800000000007</v>
      </c>
      <c r="G37" s="6">
        <f t="shared" si="4"/>
        <v>2017.1149999999998</v>
      </c>
      <c r="H37" s="6">
        <f t="shared" si="4"/>
        <v>112.208</v>
      </c>
      <c r="I37" s="6">
        <f t="shared" si="4"/>
        <v>641.32399999999996</v>
      </c>
      <c r="J37" s="6">
        <f t="shared" si="4"/>
        <v>1226.4839999999999</v>
      </c>
      <c r="K37" s="6">
        <f t="shared" si="4"/>
        <v>825.43400000000008</v>
      </c>
      <c r="L37" s="6">
        <f t="shared" si="4"/>
        <v>2726.5813600000001</v>
      </c>
      <c r="M37" s="6">
        <f t="shared" si="4"/>
        <v>1809.3879999999999</v>
      </c>
      <c r="N37" s="6">
        <f t="shared" si="4"/>
        <v>586.904</v>
      </c>
      <c r="O37" s="6">
        <f t="shared" si="4"/>
        <v>361.76799999999997</v>
      </c>
      <c r="P37" s="6">
        <f t="shared" si="4"/>
        <v>271.34799999999996</v>
      </c>
      <c r="Q37" s="6">
        <f t="shared" si="4"/>
        <v>355.19799999999998</v>
      </c>
      <c r="R37" s="6">
        <f t="shared" si="4"/>
        <v>1055.0659999999998</v>
      </c>
      <c r="S37" s="6">
        <f t="shared" si="4"/>
        <v>13912.460359999999</v>
      </c>
    </row>
    <row r="38" spans="1:20" s="25" customFormat="1" ht="15" customHeight="1" x14ac:dyDescent="0.2">
      <c r="A38" s="10" t="s">
        <v>41</v>
      </c>
      <c r="B38" s="11" t="s">
        <v>42</v>
      </c>
      <c r="C38" s="8"/>
      <c r="D38" s="8"/>
      <c r="E38" s="8"/>
      <c r="F38" s="12"/>
      <c r="G38" s="8"/>
      <c r="H38" s="8"/>
      <c r="I38" s="8"/>
      <c r="J38" s="12"/>
      <c r="K38" s="8"/>
      <c r="L38" s="12"/>
      <c r="M38" s="8"/>
      <c r="N38" s="8"/>
      <c r="O38" s="8"/>
      <c r="P38" s="12"/>
      <c r="Q38" s="8"/>
      <c r="R38" s="8"/>
      <c r="S38" s="8">
        <f t="shared" si="0"/>
        <v>0</v>
      </c>
    </row>
    <row r="39" spans="1:20" s="25" customFormat="1" ht="15" customHeight="1" x14ac:dyDescent="0.2">
      <c r="A39" s="10" t="s">
        <v>41</v>
      </c>
      <c r="B39" s="11" t="s">
        <v>42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>
        <f t="shared" si="0"/>
        <v>0</v>
      </c>
    </row>
    <row r="40" spans="1:20" s="25" customFormat="1" ht="15" customHeight="1" x14ac:dyDescent="0.2">
      <c r="A40" s="10" t="s">
        <v>41</v>
      </c>
      <c r="B40" s="11" t="s">
        <v>42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8">
        <f t="shared" si="0"/>
        <v>0</v>
      </c>
    </row>
    <row r="41" spans="1:20" s="25" customFormat="1" ht="15" customHeight="1" x14ac:dyDescent="0.2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f t="shared" si="0"/>
        <v>0</v>
      </c>
    </row>
    <row r="42" spans="1:20" s="25" customFormat="1" ht="12" x14ac:dyDescent="0.2">
      <c r="A42" s="82" t="s">
        <v>24</v>
      </c>
      <c r="B42" s="83"/>
      <c r="C42" s="4">
        <f t="shared" ref="C42:R42" si="5">C15+C18+C22+C23+C37+C38+C39+C40+C41</f>
        <v>1518.799</v>
      </c>
      <c r="D42" s="4">
        <f t="shared" si="5"/>
        <v>1379.6280000000002</v>
      </c>
      <c r="E42" s="4">
        <f t="shared" si="5"/>
        <v>2251.808</v>
      </c>
      <c r="F42" s="4">
        <f t="shared" si="5"/>
        <v>2053.9679999999998</v>
      </c>
      <c r="G42" s="4">
        <f t="shared" si="5"/>
        <v>2032.5149999999999</v>
      </c>
      <c r="H42" s="4">
        <f t="shared" si="5"/>
        <v>1471.2080000000001</v>
      </c>
      <c r="I42" s="4">
        <f t="shared" si="5"/>
        <v>2009.2739999999999</v>
      </c>
      <c r="J42" s="4">
        <f t="shared" si="5"/>
        <v>3061.1840000000002</v>
      </c>
      <c r="K42" s="4">
        <f t="shared" si="5"/>
        <v>2195.8890000000001</v>
      </c>
      <c r="L42" s="4">
        <f t="shared" si="5"/>
        <v>3022.2813599999999</v>
      </c>
      <c r="M42" s="4">
        <f t="shared" si="5"/>
        <v>3412.5879999999997</v>
      </c>
      <c r="N42" s="4">
        <f t="shared" si="5"/>
        <v>2035.9040000000002</v>
      </c>
      <c r="O42" s="4">
        <f t="shared" si="5"/>
        <v>1706.3679999999999</v>
      </c>
      <c r="P42" s="4">
        <f t="shared" si="5"/>
        <v>1431.048</v>
      </c>
      <c r="Q42" s="4">
        <f t="shared" si="5"/>
        <v>1962.2980000000002</v>
      </c>
      <c r="R42" s="4">
        <f t="shared" si="5"/>
        <v>2664.7659999999996</v>
      </c>
      <c r="S42" s="4">
        <f t="shared" si="0"/>
        <v>34209.526359999996</v>
      </c>
    </row>
    <row r="43" spans="1:20" s="25" customFormat="1" ht="12" x14ac:dyDescent="0.2">
      <c r="A43" s="2"/>
      <c r="B43" s="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">
        <f t="shared" si="0"/>
        <v>0</v>
      </c>
    </row>
    <row r="44" spans="1:20" s="25" customFormat="1" ht="12" x14ac:dyDescent="0.2">
      <c r="A44" s="2"/>
      <c r="B44" s="7" t="s">
        <v>38</v>
      </c>
      <c r="C44" s="6">
        <f t="shared" ref="C44:R44" si="6">C14+C42</f>
        <v>1821.0989999999999</v>
      </c>
      <c r="D44" s="6">
        <f t="shared" si="6"/>
        <v>1487.7280000000001</v>
      </c>
      <c r="E44" s="6">
        <f t="shared" si="6"/>
        <v>2960.5079999999998</v>
      </c>
      <c r="F44" s="6">
        <f t="shared" si="6"/>
        <v>2370.5679999999998</v>
      </c>
      <c r="G44" s="6">
        <f t="shared" si="6"/>
        <v>7794.7150000000001</v>
      </c>
      <c r="H44" s="6">
        <f t="shared" si="6"/>
        <v>1602.008</v>
      </c>
      <c r="I44" s="6">
        <f t="shared" si="6"/>
        <v>3012.0740000000001</v>
      </c>
      <c r="J44" s="6">
        <f t="shared" si="6"/>
        <v>4113.2839999999997</v>
      </c>
      <c r="K44" s="6">
        <f t="shared" si="6"/>
        <v>2828.4890000000005</v>
      </c>
      <c r="L44" s="6">
        <f t="shared" si="6"/>
        <v>8801.0553999999993</v>
      </c>
      <c r="M44" s="6">
        <f t="shared" si="6"/>
        <v>4423.6880000000001</v>
      </c>
      <c r="N44" s="6">
        <f t="shared" si="6"/>
        <v>2363.1040000000003</v>
      </c>
      <c r="O44" s="6">
        <f t="shared" si="6"/>
        <v>2731.8679999999999</v>
      </c>
      <c r="P44" s="6">
        <f t="shared" si="6"/>
        <v>1922.1480000000001</v>
      </c>
      <c r="Q44" s="6">
        <f t="shared" si="6"/>
        <v>3054.8980000000001</v>
      </c>
      <c r="R44" s="6">
        <f t="shared" si="6"/>
        <v>3844.4659999999994</v>
      </c>
      <c r="S44" s="6">
        <f t="shared" si="0"/>
        <v>55131.700400000009</v>
      </c>
      <c r="T44" s="49"/>
    </row>
    <row r="45" spans="1:20" s="25" customFormat="1" ht="12" x14ac:dyDescent="0.2">
      <c r="A45" s="2"/>
      <c r="B45" s="1" t="s">
        <v>66</v>
      </c>
      <c r="C45" s="5">
        <v>17.449290000000001</v>
      </c>
      <c r="D45" s="5">
        <v>2.1703000000000001</v>
      </c>
      <c r="E45" s="5"/>
      <c r="F45" s="5">
        <v>5.9639100000000003</v>
      </c>
      <c r="G45" s="5">
        <v>72.342209999999994</v>
      </c>
      <c r="H45" s="5">
        <v>16.617730000000002</v>
      </c>
      <c r="I45" s="5"/>
      <c r="J45" s="5">
        <v>501.42160999999999</v>
      </c>
      <c r="K45" s="5">
        <v>15.27455</v>
      </c>
      <c r="L45" s="5">
        <v>115.48909999999999</v>
      </c>
      <c r="M45" s="5">
        <v>27.61786</v>
      </c>
      <c r="N45" s="5"/>
      <c r="O45" s="5">
        <v>267.00554</v>
      </c>
      <c r="P45" s="5">
        <v>24.521640000000001</v>
      </c>
      <c r="Q45" s="5">
        <v>39.945340000000002</v>
      </c>
      <c r="R45" s="5">
        <v>87.623490000000004</v>
      </c>
      <c r="S45" s="4">
        <f t="shared" si="0"/>
        <v>1193.4425699999999</v>
      </c>
    </row>
    <row r="46" spans="1:20" s="25" customFormat="1" ht="12" x14ac:dyDescent="0.2">
      <c r="A46" s="2"/>
      <c r="B46" s="7" t="s">
        <v>32</v>
      </c>
      <c r="C46" s="6">
        <f t="shared" ref="C46:R46" si="7">C44+C45</f>
        <v>1838.54829</v>
      </c>
      <c r="D46" s="6">
        <f t="shared" si="7"/>
        <v>1489.8983000000001</v>
      </c>
      <c r="E46" s="6">
        <f t="shared" si="7"/>
        <v>2960.5079999999998</v>
      </c>
      <c r="F46" s="6">
        <f t="shared" si="7"/>
        <v>2376.5319099999997</v>
      </c>
      <c r="G46" s="6">
        <f t="shared" si="7"/>
        <v>7867.0572099999999</v>
      </c>
      <c r="H46" s="6">
        <f t="shared" si="7"/>
        <v>1618.62573</v>
      </c>
      <c r="I46" s="6">
        <f t="shared" si="7"/>
        <v>3012.0740000000001</v>
      </c>
      <c r="J46" s="6">
        <f t="shared" si="7"/>
        <v>4614.70561</v>
      </c>
      <c r="K46" s="6">
        <f t="shared" si="7"/>
        <v>2843.7635500000006</v>
      </c>
      <c r="L46" s="6">
        <f t="shared" si="7"/>
        <v>8916.5445</v>
      </c>
      <c r="M46" s="6">
        <f t="shared" si="7"/>
        <v>4451.3058600000004</v>
      </c>
      <c r="N46" s="6">
        <f t="shared" si="7"/>
        <v>2363.1040000000003</v>
      </c>
      <c r="O46" s="6">
        <f t="shared" si="7"/>
        <v>2998.87354</v>
      </c>
      <c r="P46" s="6">
        <f t="shared" si="7"/>
        <v>1946.6696400000001</v>
      </c>
      <c r="Q46" s="6">
        <f t="shared" si="7"/>
        <v>3094.8433400000004</v>
      </c>
      <c r="R46" s="6">
        <f t="shared" si="7"/>
        <v>3932.0894899999994</v>
      </c>
      <c r="S46" s="6">
        <f t="shared" si="0"/>
        <v>56325.142970000001</v>
      </c>
      <c r="T46" s="49"/>
    </row>
    <row r="47" spans="1:20" s="25" customFormat="1" ht="12" x14ac:dyDescent="0.2">
      <c r="A47" s="85" t="s">
        <v>31</v>
      </c>
      <c r="B47" s="3" t="s">
        <v>60</v>
      </c>
      <c r="C47" s="37">
        <v>7.3730000000000002</v>
      </c>
      <c r="D47" s="37">
        <v>6.26</v>
      </c>
      <c r="E47" s="37">
        <v>15.757999999999999</v>
      </c>
      <c r="F47" s="37">
        <v>15.864000000000001</v>
      </c>
      <c r="G47" s="37">
        <v>47.924999999999997</v>
      </c>
      <c r="H47" s="37">
        <v>7.4649999999999999</v>
      </c>
      <c r="I47" s="37">
        <v>19.417999999999999</v>
      </c>
      <c r="J47" s="37">
        <v>32.450000000000003</v>
      </c>
      <c r="K47" s="37">
        <v>16.353999999999999</v>
      </c>
      <c r="L47" s="37">
        <v>97</v>
      </c>
      <c r="M47" s="37">
        <v>17.501999999999999</v>
      </c>
      <c r="N47" s="37">
        <v>9.64</v>
      </c>
      <c r="O47" s="37">
        <v>18.8</v>
      </c>
      <c r="P47" s="37">
        <v>9.3249999999999993</v>
      </c>
      <c r="Q47" s="37">
        <v>26.457000000000001</v>
      </c>
      <c r="R47" s="37">
        <v>28.509</v>
      </c>
      <c r="S47" s="4">
        <f t="shared" si="0"/>
        <v>376.09999999999997</v>
      </c>
    </row>
    <row r="48" spans="1:20" s="25" customFormat="1" ht="12" x14ac:dyDescent="0.2">
      <c r="A48" s="86"/>
      <c r="B48" s="3" t="s">
        <v>61</v>
      </c>
      <c r="C48" s="5"/>
      <c r="D48" s="5"/>
      <c r="E48" s="5">
        <v>206.12899999999999</v>
      </c>
      <c r="F48" s="5"/>
      <c r="G48" s="5"/>
      <c r="H48" s="5"/>
      <c r="I48" s="5"/>
      <c r="J48" s="5"/>
      <c r="K48" s="5"/>
      <c r="L48" s="5"/>
      <c r="M48" s="5"/>
      <c r="N48" s="5">
        <v>206.12899999999999</v>
      </c>
      <c r="O48" s="5"/>
      <c r="P48" s="5"/>
      <c r="Q48" s="5"/>
      <c r="R48" s="5"/>
      <c r="S48" s="4">
        <f t="shared" si="0"/>
        <v>412.25799999999998</v>
      </c>
    </row>
    <row r="49" spans="1:19" s="25" customFormat="1" ht="12" x14ac:dyDescent="0.2">
      <c r="A49" s="87"/>
      <c r="B49" s="2" t="s">
        <v>59</v>
      </c>
      <c r="C49" s="5">
        <f>C48+C47</f>
        <v>7.3730000000000002</v>
      </c>
      <c r="D49" s="5">
        <f t="shared" ref="D49:R49" si="8">D48+D47</f>
        <v>6.26</v>
      </c>
      <c r="E49" s="5">
        <f t="shared" si="8"/>
        <v>221.887</v>
      </c>
      <c r="F49" s="5">
        <f t="shared" si="8"/>
        <v>15.864000000000001</v>
      </c>
      <c r="G49" s="5">
        <f t="shared" si="8"/>
        <v>47.924999999999997</v>
      </c>
      <c r="H49" s="5">
        <f t="shared" si="8"/>
        <v>7.4649999999999999</v>
      </c>
      <c r="I49" s="5">
        <f t="shared" si="8"/>
        <v>19.417999999999999</v>
      </c>
      <c r="J49" s="5">
        <f t="shared" si="8"/>
        <v>32.450000000000003</v>
      </c>
      <c r="K49" s="5">
        <f t="shared" si="8"/>
        <v>16.353999999999999</v>
      </c>
      <c r="L49" s="5">
        <f t="shared" si="8"/>
        <v>97</v>
      </c>
      <c r="M49" s="5">
        <f t="shared" si="8"/>
        <v>17.501999999999999</v>
      </c>
      <c r="N49" s="5">
        <f t="shared" si="8"/>
        <v>215.76900000000001</v>
      </c>
      <c r="O49" s="5">
        <f t="shared" si="8"/>
        <v>18.8</v>
      </c>
      <c r="P49" s="5">
        <f t="shared" si="8"/>
        <v>9.3249999999999993</v>
      </c>
      <c r="Q49" s="5">
        <f t="shared" si="8"/>
        <v>26.457000000000001</v>
      </c>
      <c r="R49" s="5">
        <f t="shared" si="8"/>
        <v>28.509</v>
      </c>
      <c r="S49" s="4">
        <f t="shared" si="0"/>
        <v>788.35800000000006</v>
      </c>
    </row>
    <row r="50" spans="1:19" x14ac:dyDescent="0.2">
      <c r="D50" s="18"/>
    </row>
  </sheetData>
  <mergeCells count="5">
    <mergeCell ref="A1:S1"/>
    <mergeCell ref="D2:E2"/>
    <mergeCell ref="A14:B14"/>
    <mergeCell ref="A42:B42"/>
    <mergeCell ref="A47:A49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" sqref="G4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60"/>
      <c r="B2" s="60"/>
      <c r="C2" s="68"/>
      <c r="D2" s="84"/>
      <c r="E2" s="84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52" t="s">
        <v>0</v>
      </c>
      <c r="D4" s="52" t="s">
        <v>1</v>
      </c>
      <c r="E4" s="52" t="s">
        <v>2</v>
      </c>
      <c r="F4" s="52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5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51" si="0">SUM(C5:R5)</f>
        <v>5369.0000000000009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/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24.5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955.30000000000018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400</v>
      </c>
      <c r="Q8" s="30">
        <v>430</v>
      </c>
      <c r="R8" s="30">
        <v>800</v>
      </c>
      <c r="S8" s="8">
        <f t="shared" si="0"/>
        <v>11928.645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128.30000000000001</v>
      </c>
      <c r="D9" s="29"/>
      <c r="E9" s="29"/>
      <c r="F9" s="30"/>
      <c r="G9" s="30"/>
      <c r="H9" s="30"/>
      <c r="I9" s="30">
        <v>314</v>
      </c>
      <c r="J9" s="30"/>
      <c r="K9" s="30"/>
      <c r="L9" s="30"/>
      <c r="M9" s="30">
        <v>476.9</v>
      </c>
      <c r="N9" s="30"/>
      <c r="O9" s="30"/>
      <c r="P9" s="30"/>
      <c r="Q9" s="30"/>
      <c r="R9" s="30"/>
      <c r="S9" s="8">
        <f t="shared" si="0"/>
        <v>919.2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36.6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62.4</v>
      </c>
      <c r="S10" s="8">
        <f t="shared" si="0"/>
        <v>410.92903999999999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30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380</v>
      </c>
      <c r="N11" s="30">
        <v>15</v>
      </c>
      <c r="O11" s="30">
        <v>115</v>
      </c>
      <c r="P11" s="30">
        <v>11</v>
      </c>
      <c r="Q11" s="30">
        <v>15</v>
      </c>
      <c r="R11" s="30">
        <v>220</v>
      </c>
      <c r="S11" s="8">
        <f t="shared" si="0"/>
        <v>1152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465.7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397.3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1575.3000000000002</v>
      </c>
      <c r="J14" s="8">
        <f t="shared" si="1"/>
        <v>1052.0999999999999</v>
      </c>
      <c r="K14" s="8">
        <f t="shared" si="1"/>
        <v>632.60000000000014</v>
      </c>
      <c r="L14" s="8">
        <f t="shared" si="1"/>
        <v>5778.7740399999993</v>
      </c>
      <c r="M14" s="8">
        <f t="shared" si="1"/>
        <v>1241.0999999999999</v>
      </c>
      <c r="N14" s="8">
        <f t="shared" si="1"/>
        <v>327.2</v>
      </c>
      <c r="O14" s="8">
        <f t="shared" si="1"/>
        <v>1025.5</v>
      </c>
      <c r="P14" s="8">
        <f t="shared" si="1"/>
        <v>491.1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21819.674040000002</v>
      </c>
    </row>
    <row r="15" spans="1:20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61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61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1.7609999999999999</v>
      </c>
      <c r="D19" s="12"/>
      <c r="E19" s="12"/>
      <c r="F19" s="12">
        <v>8</v>
      </c>
      <c r="G19" s="12">
        <v>3.3</v>
      </c>
      <c r="H19" s="12"/>
      <c r="I19" s="12">
        <v>1.65</v>
      </c>
      <c r="J19" s="12">
        <v>25</v>
      </c>
      <c r="K19" s="12">
        <v>2.9049999999999998</v>
      </c>
      <c r="L19" s="12">
        <v>106</v>
      </c>
      <c r="M19" s="12">
        <v>42.6</v>
      </c>
      <c r="N19" s="12">
        <v>30</v>
      </c>
      <c r="O19" s="12"/>
      <c r="P19" s="12">
        <v>6.5</v>
      </c>
      <c r="Q19" s="12">
        <v>1.65</v>
      </c>
      <c r="R19" s="12"/>
      <c r="S19" s="61">
        <f t="shared" si="0"/>
        <v>229.36599999999999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61">
        <f t="shared" si="0"/>
        <v>71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90</v>
      </c>
      <c r="L22" s="12"/>
      <c r="M22" s="12"/>
      <c r="N22" s="12">
        <v>10</v>
      </c>
      <c r="O22" s="12"/>
      <c r="P22" s="12"/>
      <c r="Q22" s="12">
        <v>60</v>
      </c>
      <c r="R22" s="12">
        <v>20</v>
      </c>
      <c r="S22" s="61">
        <f t="shared" si="0"/>
        <v>180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61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17.760999999999999</v>
      </c>
      <c r="D24" s="6">
        <f t="shared" ref="D24:R24" si="3">SUM(D19:D23)</f>
        <v>1</v>
      </c>
      <c r="E24" s="6">
        <f t="shared" si="3"/>
        <v>1</v>
      </c>
      <c r="F24" s="6">
        <f t="shared" si="3"/>
        <v>9</v>
      </c>
      <c r="G24" s="6">
        <f t="shared" si="3"/>
        <v>4.3</v>
      </c>
      <c r="H24" s="6">
        <f t="shared" si="3"/>
        <v>1</v>
      </c>
      <c r="I24" s="6">
        <f t="shared" si="3"/>
        <v>2.65</v>
      </c>
      <c r="J24" s="6">
        <f t="shared" si="3"/>
        <v>26</v>
      </c>
      <c r="K24" s="6">
        <f t="shared" si="3"/>
        <v>156.393</v>
      </c>
      <c r="L24" s="6">
        <f t="shared" si="3"/>
        <v>107</v>
      </c>
      <c r="M24" s="6">
        <f t="shared" si="3"/>
        <v>83.6</v>
      </c>
      <c r="N24" s="6">
        <f t="shared" si="3"/>
        <v>44</v>
      </c>
      <c r="O24" s="6">
        <f t="shared" si="3"/>
        <v>1</v>
      </c>
      <c r="P24" s="6">
        <f t="shared" si="3"/>
        <v>7.5</v>
      </c>
      <c r="Q24" s="6">
        <f t="shared" si="3"/>
        <v>83.68</v>
      </c>
      <c r="R24" s="6">
        <f t="shared" si="3"/>
        <v>26.27</v>
      </c>
      <c r="S24" s="6">
        <f t="shared" si="0"/>
        <v>572.154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156.9</v>
      </c>
      <c r="D26" s="12">
        <v>0</v>
      </c>
      <c r="E26" s="12">
        <v>815.7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485.1</v>
      </c>
      <c r="L26" s="12">
        <v>1675.4</v>
      </c>
      <c r="M26" s="12">
        <v>1395.2</v>
      </c>
      <c r="N26" s="12">
        <v>319.8</v>
      </c>
      <c r="O26" s="12">
        <v>0</v>
      </c>
      <c r="P26" s="12">
        <v>0</v>
      </c>
      <c r="Q26" s="12">
        <v>90.5</v>
      </c>
      <c r="R26" s="12">
        <v>552.9</v>
      </c>
      <c r="S26" s="61">
        <f t="shared" si="0"/>
        <v>7196.8169999999991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1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61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1020</v>
      </c>
      <c r="H29" s="12">
        <v>96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61">
        <f t="shared" si="0"/>
        <v>4900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61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205.98336</v>
      </c>
      <c r="M31" s="64"/>
      <c r="N31" s="12"/>
      <c r="O31" s="64"/>
      <c r="P31" s="12"/>
      <c r="Q31" s="12"/>
      <c r="R31" s="12"/>
      <c r="S31" s="61">
        <f t="shared" si="0"/>
        <v>205.98336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61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61">
        <f t="shared" si="0"/>
        <v>157.99000000000004</v>
      </c>
      <c r="T33" s="65">
        <v>1500280100</v>
      </c>
    </row>
    <row r="34" spans="1:20" s="25" customFormat="1" ht="12" x14ac:dyDescent="0.2">
      <c r="A34" s="10" t="s">
        <v>76</v>
      </c>
      <c r="B34" s="11" t="s">
        <v>29</v>
      </c>
      <c r="C34" s="12"/>
      <c r="D34" s="12">
        <v>60</v>
      </c>
      <c r="E34" s="12"/>
      <c r="F34" s="12">
        <v>120</v>
      </c>
      <c r="G34" s="12">
        <v>150</v>
      </c>
      <c r="H34" s="12"/>
      <c r="I34" s="12">
        <v>120</v>
      </c>
      <c r="J34" s="12">
        <v>240</v>
      </c>
      <c r="K34" s="12"/>
      <c r="L34" s="12"/>
      <c r="M34" s="12">
        <v>120</v>
      </c>
      <c r="N34" s="12">
        <v>40</v>
      </c>
      <c r="O34" s="12"/>
      <c r="P34" s="12">
        <v>60</v>
      </c>
      <c r="Q34" s="12">
        <v>40</v>
      </c>
      <c r="R34" s="12">
        <v>80</v>
      </c>
      <c r="S34" s="61">
        <f t="shared" si="0"/>
        <v>1030</v>
      </c>
      <c r="T34" s="65">
        <v>9990074030</v>
      </c>
    </row>
    <row r="35" spans="1:20" s="25" customFormat="1" ht="12" x14ac:dyDescent="0.2">
      <c r="A35" s="10" t="s">
        <v>82</v>
      </c>
      <c r="B35" s="11" t="s">
        <v>29</v>
      </c>
      <c r="C35" s="12"/>
      <c r="D35" s="12">
        <v>99.75</v>
      </c>
      <c r="E35" s="12">
        <v>249.85</v>
      </c>
      <c r="F35" s="12"/>
      <c r="G35" s="12"/>
      <c r="H35" s="12"/>
      <c r="I35" s="12">
        <v>95</v>
      </c>
      <c r="J35" s="63"/>
      <c r="K35" s="63"/>
      <c r="L35" s="64"/>
      <c r="M35" s="64"/>
      <c r="N35" s="12"/>
      <c r="O35" s="64">
        <v>332.5</v>
      </c>
      <c r="P35" s="12">
        <v>427.5</v>
      </c>
      <c r="Q35" s="12">
        <v>114.52535</v>
      </c>
      <c r="R35" s="12">
        <v>47.5</v>
      </c>
      <c r="S35" s="61">
        <f t="shared" si="0"/>
        <v>1366.6253499999998</v>
      </c>
      <c r="T35" s="65">
        <v>9990072140</v>
      </c>
    </row>
    <row r="36" spans="1:20" s="25" customFormat="1" ht="12" x14ac:dyDescent="0.2">
      <c r="A36" s="10" t="s">
        <v>84</v>
      </c>
      <c r="B36" s="11" t="s">
        <v>29</v>
      </c>
      <c r="C36" s="12"/>
      <c r="D36" s="12">
        <v>5.25</v>
      </c>
      <c r="E36" s="12">
        <v>13.15</v>
      </c>
      <c r="F36" s="12"/>
      <c r="G36" s="12"/>
      <c r="H36" s="12"/>
      <c r="I36" s="12">
        <v>5</v>
      </c>
      <c r="J36" s="63"/>
      <c r="K36" s="63"/>
      <c r="L36" s="64"/>
      <c r="M36" s="64"/>
      <c r="N36" s="12"/>
      <c r="O36" s="64">
        <v>17.5</v>
      </c>
      <c r="P36" s="12">
        <v>22.5</v>
      </c>
      <c r="Q36" s="12">
        <v>6.0276500000000004</v>
      </c>
      <c r="R36" s="12">
        <v>2.5</v>
      </c>
      <c r="S36" s="61">
        <f t="shared" si="0"/>
        <v>71.92765</v>
      </c>
      <c r="T36" s="65" t="s">
        <v>91</v>
      </c>
    </row>
    <row r="37" spans="1:20" s="25" customFormat="1" ht="12" x14ac:dyDescent="0.2">
      <c r="A37" s="88" t="s">
        <v>83</v>
      </c>
      <c r="B37" s="11" t="s">
        <v>29</v>
      </c>
      <c r="C37" s="12">
        <v>74.367000000000004</v>
      </c>
      <c r="D37" s="12"/>
      <c r="E37" s="12"/>
      <c r="F37" s="12">
        <v>54</v>
      </c>
      <c r="G37" s="12"/>
      <c r="H37" s="12"/>
      <c r="I37" s="12"/>
      <c r="J37" s="63"/>
      <c r="K37" s="63"/>
      <c r="L37" s="64"/>
      <c r="M37" s="64"/>
      <c r="N37" s="12"/>
      <c r="O37" s="64"/>
      <c r="P37" s="12"/>
      <c r="Q37" s="12"/>
      <c r="R37" s="12"/>
      <c r="S37" s="61">
        <f t="shared" si="0"/>
        <v>128.36700000000002</v>
      </c>
      <c r="T37" s="67" t="s">
        <v>92</v>
      </c>
    </row>
    <row r="38" spans="1:20" s="49" customFormat="1" ht="12" x14ac:dyDescent="0.2">
      <c r="A38" s="89"/>
      <c r="B38" s="12" t="s">
        <v>29</v>
      </c>
      <c r="C38" s="12">
        <v>173.523</v>
      </c>
      <c r="D38" s="12"/>
      <c r="E38" s="12"/>
      <c r="F38" s="12">
        <v>126</v>
      </c>
      <c r="G38" s="12"/>
      <c r="H38" s="12"/>
      <c r="I38" s="12"/>
      <c r="J38" s="63"/>
      <c r="K38" s="63"/>
      <c r="L38" s="64"/>
      <c r="M38" s="64"/>
      <c r="N38" s="12"/>
      <c r="O38" s="64"/>
      <c r="P38" s="12"/>
      <c r="Q38" s="12"/>
      <c r="R38" s="12"/>
      <c r="S38" s="61">
        <f t="shared" si="0"/>
        <v>299.52300000000002</v>
      </c>
      <c r="T38" s="67">
        <v>9990050180</v>
      </c>
    </row>
    <row r="39" spans="1:20" s="25" customFormat="1" ht="12" x14ac:dyDescent="0.2">
      <c r="A39" s="17" t="s">
        <v>34</v>
      </c>
      <c r="B39" s="7" t="s">
        <v>29</v>
      </c>
      <c r="C39" s="6">
        <f t="shared" ref="C39:S39" si="4">SUM(C26:C38)</f>
        <v>494.52800000000002</v>
      </c>
      <c r="D39" s="6">
        <f t="shared" si="4"/>
        <v>192.328</v>
      </c>
      <c r="E39" s="6">
        <f t="shared" si="4"/>
        <v>1239.2080000000001</v>
      </c>
      <c r="F39" s="6">
        <f t="shared" si="4"/>
        <v>793.46800000000007</v>
      </c>
      <c r="G39" s="6">
        <f t="shared" si="4"/>
        <v>2017.1149999999998</v>
      </c>
      <c r="H39" s="6">
        <f t="shared" si="4"/>
        <v>112.208</v>
      </c>
      <c r="I39" s="6">
        <f t="shared" si="4"/>
        <v>741.32399999999996</v>
      </c>
      <c r="J39" s="6">
        <f t="shared" si="4"/>
        <v>1226.4839999999999</v>
      </c>
      <c r="K39" s="6">
        <f t="shared" si="4"/>
        <v>825.43400000000008</v>
      </c>
      <c r="L39" s="6">
        <f t="shared" si="4"/>
        <v>2726.5813600000001</v>
      </c>
      <c r="M39" s="6">
        <f t="shared" si="4"/>
        <v>1809.3879999999999</v>
      </c>
      <c r="N39" s="6">
        <f t="shared" si="4"/>
        <v>586.904</v>
      </c>
      <c r="O39" s="6">
        <f t="shared" si="4"/>
        <v>711.76800000000003</v>
      </c>
      <c r="P39" s="6">
        <f t="shared" si="4"/>
        <v>721.34799999999996</v>
      </c>
      <c r="Q39" s="6">
        <f t="shared" si="4"/>
        <v>475.75099999999998</v>
      </c>
      <c r="R39" s="6">
        <f t="shared" si="4"/>
        <v>1105.0659999999998</v>
      </c>
      <c r="S39" s="6">
        <f t="shared" si="4"/>
        <v>15778.903359999998</v>
      </c>
    </row>
    <row r="40" spans="1:20" s="25" customFormat="1" ht="15" customHeight="1" x14ac:dyDescent="0.2">
      <c r="A40" s="10" t="s">
        <v>41</v>
      </c>
      <c r="B40" s="11" t="s">
        <v>42</v>
      </c>
      <c r="C40" s="8"/>
      <c r="D40" s="8"/>
      <c r="E40" s="8"/>
      <c r="F40" s="12"/>
      <c r="G40" s="8"/>
      <c r="H40" s="8"/>
      <c r="I40" s="8"/>
      <c r="J40" s="12"/>
      <c r="K40" s="8"/>
      <c r="L40" s="12">
        <v>1860.80864</v>
      </c>
      <c r="M40" s="8">
        <v>407.37819999999999</v>
      </c>
      <c r="N40" s="8"/>
      <c r="O40" s="8"/>
      <c r="P40" s="12"/>
      <c r="Q40" s="8"/>
      <c r="R40" s="8"/>
      <c r="S40" s="8">
        <f t="shared" si="0"/>
        <v>2268.1868399999998</v>
      </c>
    </row>
    <row r="41" spans="1:20" s="25" customFormat="1" ht="15" customHeight="1" x14ac:dyDescent="0.2">
      <c r="A41" s="10" t="s">
        <v>41</v>
      </c>
      <c r="B41" s="11" t="s">
        <v>42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8">
        <f t="shared" si="0"/>
        <v>0</v>
      </c>
    </row>
    <row r="42" spans="1:20" s="25" customFormat="1" ht="15" customHeight="1" x14ac:dyDescent="0.2">
      <c r="A42" s="10" t="s">
        <v>41</v>
      </c>
      <c r="B42" s="11" t="s">
        <v>42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8">
        <f t="shared" si="0"/>
        <v>0</v>
      </c>
    </row>
    <row r="43" spans="1:20" s="25" customFormat="1" ht="15" customHeight="1" x14ac:dyDescent="0.2">
      <c r="A43" s="10"/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f t="shared" si="0"/>
        <v>0</v>
      </c>
    </row>
    <row r="44" spans="1:20" s="25" customFormat="1" ht="12" x14ac:dyDescent="0.2">
      <c r="A44" s="82" t="s">
        <v>24</v>
      </c>
      <c r="B44" s="83"/>
      <c r="C44" s="4">
        <f t="shared" ref="C44:R44" si="5">C15+C18+C24+C25+C39+C40+C41+C42+C43</f>
        <v>1781.6890000000001</v>
      </c>
      <c r="D44" s="4">
        <f t="shared" si="5"/>
        <v>1484.6280000000002</v>
      </c>
      <c r="E44" s="4">
        <f t="shared" si="5"/>
        <v>2514.808</v>
      </c>
      <c r="F44" s="4">
        <f t="shared" si="5"/>
        <v>2233.9679999999998</v>
      </c>
      <c r="G44" s="4">
        <f t="shared" si="5"/>
        <v>2032.5149999999999</v>
      </c>
      <c r="H44" s="4">
        <f t="shared" si="5"/>
        <v>1471.2080000000001</v>
      </c>
      <c r="I44" s="4">
        <f t="shared" si="5"/>
        <v>2109.2739999999999</v>
      </c>
      <c r="J44" s="4">
        <f t="shared" si="5"/>
        <v>3061.1840000000002</v>
      </c>
      <c r="K44" s="4">
        <f t="shared" si="5"/>
        <v>2350.027</v>
      </c>
      <c r="L44" s="4">
        <f t="shared" si="5"/>
        <v>4883.09</v>
      </c>
      <c r="M44" s="4">
        <f t="shared" si="5"/>
        <v>3819.9661999999998</v>
      </c>
      <c r="N44" s="4">
        <f t="shared" si="5"/>
        <v>2068.9040000000005</v>
      </c>
      <c r="O44" s="4">
        <f t="shared" si="5"/>
        <v>2056.3679999999999</v>
      </c>
      <c r="P44" s="4">
        <f t="shared" si="5"/>
        <v>1881.048</v>
      </c>
      <c r="Q44" s="4">
        <f t="shared" si="5"/>
        <v>2165.5309999999999</v>
      </c>
      <c r="R44" s="4">
        <f t="shared" si="5"/>
        <v>2740.0360000000001</v>
      </c>
      <c r="S44" s="4">
        <f t="shared" si="0"/>
        <v>38654.244200000001</v>
      </c>
    </row>
    <row r="45" spans="1:20" s="25" customFormat="1" ht="12" x14ac:dyDescent="0.2">
      <c r="A45" s="2"/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">
        <f t="shared" si="0"/>
        <v>0</v>
      </c>
    </row>
    <row r="46" spans="1:20" s="25" customFormat="1" ht="12" x14ac:dyDescent="0.2">
      <c r="A46" s="2"/>
      <c r="B46" s="7" t="s">
        <v>38</v>
      </c>
      <c r="C46" s="6">
        <f t="shared" ref="C46:R46" si="6">C14+C44</f>
        <v>2178.989</v>
      </c>
      <c r="D46" s="6">
        <f t="shared" si="6"/>
        <v>1592.7280000000001</v>
      </c>
      <c r="E46" s="6">
        <f t="shared" si="6"/>
        <v>3223.5079999999998</v>
      </c>
      <c r="F46" s="6">
        <f t="shared" si="6"/>
        <v>2550.5679999999998</v>
      </c>
      <c r="G46" s="6">
        <f t="shared" si="6"/>
        <v>7794.7150000000001</v>
      </c>
      <c r="H46" s="6">
        <f t="shared" si="6"/>
        <v>1602.008</v>
      </c>
      <c r="I46" s="6">
        <f t="shared" si="6"/>
        <v>3684.5740000000001</v>
      </c>
      <c r="J46" s="6">
        <f t="shared" si="6"/>
        <v>4113.2839999999997</v>
      </c>
      <c r="K46" s="6">
        <f t="shared" si="6"/>
        <v>2982.6270000000004</v>
      </c>
      <c r="L46" s="6">
        <f t="shared" si="6"/>
        <v>10661.86404</v>
      </c>
      <c r="M46" s="6">
        <f t="shared" si="6"/>
        <v>5061.0661999999993</v>
      </c>
      <c r="N46" s="6">
        <f t="shared" si="6"/>
        <v>2396.1040000000003</v>
      </c>
      <c r="O46" s="6">
        <f t="shared" si="6"/>
        <v>3081.8679999999999</v>
      </c>
      <c r="P46" s="6">
        <f t="shared" si="6"/>
        <v>2372.1480000000001</v>
      </c>
      <c r="Q46" s="6">
        <f t="shared" si="6"/>
        <v>3258.1309999999999</v>
      </c>
      <c r="R46" s="6">
        <f t="shared" si="6"/>
        <v>3919.7359999999999</v>
      </c>
      <c r="S46" s="6">
        <f t="shared" si="0"/>
        <v>60473.918240000006</v>
      </c>
      <c r="T46" s="49"/>
    </row>
    <row r="47" spans="1:20" s="25" customFormat="1" ht="12" x14ac:dyDescent="0.2">
      <c r="A47" s="2"/>
      <c r="B47" s="1" t="s">
        <v>66</v>
      </c>
      <c r="C47" s="5">
        <v>17.449290000000001</v>
      </c>
      <c r="D47" s="5">
        <v>2.1703000000000001</v>
      </c>
      <c r="E47" s="5"/>
      <c r="F47" s="5">
        <v>5.9639100000000003</v>
      </c>
      <c r="G47" s="5">
        <v>72.342209999999994</v>
      </c>
      <c r="H47" s="5">
        <v>16.617730000000002</v>
      </c>
      <c r="I47" s="5"/>
      <c r="J47" s="5">
        <v>501.42160999999999</v>
      </c>
      <c r="K47" s="5">
        <v>15.27455</v>
      </c>
      <c r="L47" s="5">
        <v>115.48909999999999</v>
      </c>
      <c r="M47" s="5">
        <v>27.61786</v>
      </c>
      <c r="N47" s="5"/>
      <c r="O47" s="5">
        <v>267.00554</v>
      </c>
      <c r="P47" s="5">
        <v>24.521640000000001</v>
      </c>
      <c r="Q47" s="5">
        <v>39.945340000000002</v>
      </c>
      <c r="R47" s="5">
        <v>87.623490000000004</v>
      </c>
      <c r="S47" s="4">
        <f t="shared" si="0"/>
        <v>1193.4425699999999</v>
      </c>
    </row>
    <row r="48" spans="1:20" s="25" customFormat="1" ht="12" x14ac:dyDescent="0.2">
      <c r="A48" s="2"/>
      <c r="B48" s="7" t="s">
        <v>32</v>
      </c>
      <c r="C48" s="6">
        <f t="shared" ref="C48:R48" si="7">C46+C47</f>
        <v>2196.4382900000001</v>
      </c>
      <c r="D48" s="6">
        <f t="shared" si="7"/>
        <v>1594.8983000000001</v>
      </c>
      <c r="E48" s="6">
        <f t="shared" si="7"/>
        <v>3223.5079999999998</v>
      </c>
      <c r="F48" s="6">
        <f t="shared" si="7"/>
        <v>2556.5319099999997</v>
      </c>
      <c r="G48" s="6">
        <f t="shared" si="7"/>
        <v>7867.0572099999999</v>
      </c>
      <c r="H48" s="6">
        <f t="shared" si="7"/>
        <v>1618.62573</v>
      </c>
      <c r="I48" s="6">
        <f t="shared" si="7"/>
        <v>3684.5740000000001</v>
      </c>
      <c r="J48" s="6">
        <f t="shared" si="7"/>
        <v>4614.70561</v>
      </c>
      <c r="K48" s="6">
        <f t="shared" si="7"/>
        <v>2997.9015500000005</v>
      </c>
      <c r="L48" s="6">
        <f t="shared" si="7"/>
        <v>10777.353140000001</v>
      </c>
      <c r="M48" s="6">
        <f t="shared" si="7"/>
        <v>5088.6840599999996</v>
      </c>
      <c r="N48" s="6">
        <f t="shared" si="7"/>
        <v>2396.1040000000003</v>
      </c>
      <c r="O48" s="6">
        <f t="shared" si="7"/>
        <v>3348.87354</v>
      </c>
      <c r="P48" s="6">
        <f t="shared" si="7"/>
        <v>2396.6696400000001</v>
      </c>
      <c r="Q48" s="6">
        <f t="shared" si="7"/>
        <v>3298.0763400000001</v>
      </c>
      <c r="R48" s="6">
        <f t="shared" si="7"/>
        <v>4007.3594899999998</v>
      </c>
      <c r="S48" s="6">
        <f t="shared" si="0"/>
        <v>61667.360809999998</v>
      </c>
      <c r="T48" s="49"/>
    </row>
    <row r="49" spans="1:19" s="25" customFormat="1" ht="12" x14ac:dyDescent="0.2">
      <c r="A49" s="85" t="s">
        <v>31</v>
      </c>
      <c r="B49" s="3" t="s">
        <v>60</v>
      </c>
      <c r="C49" s="37">
        <v>7.3730000000000002</v>
      </c>
      <c r="D49" s="37">
        <v>6.26</v>
      </c>
      <c r="E49" s="37">
        <v>15.757999999999999</v>
      </c>
      <c r="F49" s="37">
        <v>15.864000000000001</v>
      </c>
      <c r="G49" s="37">
        <v>47.924999999999997</v>
      </c>
      <c r="H49" s="37">
        <v>7.4649999999999999</v>
      </c>
      <c r="I49" s="37">
        <v>19.417999999999999</v>
      </c>
      <c r="J49" s="37">
        <v>32.450000000000003</v>
      </c>
      <c r="K49" s="37">
        <v>16.353999999999999</v>
      </c>
      <c r="L49" s="37">
        <v>97</v>
      </c>
      <c r="M49" s="37">
        <v>17.501999999999999</v>
      </c>
      <c r="N49" s="37">
        <v>9.64</v>
      </c>
      <c r="O49" s="37">
        <v>18.8</v>
      </c>
      <c r="P49" s="37">
        <v>9.3249999999999993</v>
      </c>
      <c r="Q49" s="37">
        <v>26.457000000000001</v>
      </c>
      <c r="R49" s="37">
        <v>28.509</v>
      </c>
      <c r="S49" s="4">
        <f t="shared" si="0"/>
        <v>376.09999999999997</v>
      </c>
    </row>
    <row r="50" spans="1:19" s="25" customFormat="1" ht="12" x14ac:dyDescent="0.2">
      <c r="A50" s="86"/>
      <c r="B50" s="3" t="s">
        <v>61</v>
      </c>
      <c r="C50" s="5"/>
      <c r="D50" s="5"/>
      <c r="E50" s="5">
        <v>206.12899999999999</v>
      </c>
      <c r="F50" s="5"/>
      <c r="G50" s="5"/>
      <c r="H50" s="5"/>
      <c r="I50" s="5"/>
      <c r="J50" s="5"/>
      <c r="K50" s="5"/>
      <c r="L50" s="5"/>
      <c r="M50" s="5"/>
      <c r="N50" s="5">
        <v>206.12899999999999</v>
      </c>
      <c r="O50" s="5"/>
      <c r="P50" s="5"/>
      <c r="Q50" s="5"/>
      <c r="R50" s="5"/>
      <c r="S50" s="4">
        <f t="shared" si="0"/>
        <v>412.25799999999998</v>
      </c>
    </row>
    <row r="51" spans="1:19" s="25" customFormat="1" ht="12" x14ac:dyDescent="0.2">
      <c r="A51" s="87"/>
      <c r="B51" s="2" t="s">
        <v>59</v>
      </c>
      <c r="C51" s="5">
        <f>C50+C49</f>
        <v>7.3730000000000002</v>
      </c>
      <c r="D51" s="5">
        <f t="shared" ref="D51:R51" si="8">D50+D49</f>
        <v>6.26</v>
      </c>
      <c r="E51" s="5">
        <f t="shared" si="8"/>
        <v>221.887</v>
      </c>
      <c r="F51" s="5">
        <f t="shared" si="8"/>
        <v>15.864000000000001</v>
      </c>
      <c r="G51" s="5">
        <f t="shared" si="8"/>
        <v>47.924999999999997</v>
      </c>
      <c r="H51" s="5">
        <f t="shared" si="8"/>
        <v>7.4649999999999999</v>
      </c>
      <c r="I51" s="5">
        <f t="shared" si="8"/>
        <v>19.417999999999999</v>
      </c>
      <c r="J51" s="5">
        <f t="shared" si="8"/>
        <v>32.450000000000003</v>
      </c>
      <c r="K51" s="5">
        <f t="shared" si="8"/>
        <v>16.353999999999999</v>
      </c>
      <c r="L51" s="5">
        <f t="shared" si="8"/>
        <v>97</v>
      </c>
      <c r="M51" s="5">
        <f t="shared" si="8"/>
        <v>17.501999999999999</v>
      </c>
      <c r="N51" s="5">
        <f t="shared" si="8"/>
        <v>215.76900000000001</v>
      </c>
      <c r="O51" s="5">
        <f t="shared" si="8"/>
        <v>18.8</v>
      </c>
      <c r="P51" s="5">
        <f t="shared" si="8"/>
        <v>9.3249999999999993</v>
      </c>
      <c r="Q51" s="5">
        <f t="shared" si="8"/>
        <v>26.457000000000001</v>
      </c>
      <c r="R51" s="5">
        <f t="shared" si="8"/>
        <v>28.509</v>
      </c>
      <c r="S51" s="4">
        <f t="shared" si="0"/>
        <v>788.35800000000006</v>
      </c>
    </row>
    <row r="52" spans="1:19" x14ac:dyDescent="0.2">
      <c r="D52" s="18"/>
    </row>
  </sheetData>
  <mergeCells count="6">
    <mergeCell ref="A1:S1"/>
    <mergeCell ref="D2:E2"/>
    <mergeCell ref="A14:B14"/>
    <mergeCell ref="A44:B44"/>
    <mergeCell ref="A49:A51"/>
    <mergeCell ref="A37:A38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workbookViewId="0">
      <pane xSplit="2" ySplit="4" topLeftCell="M11" activePane="bottomRight" state="frozen"/>
      <selection pane="topRight" activeCell="C1" sqref="C1"/>
      <selection pane="bottomLeft" activeCell="A5" sqref="A5"/>
      <selection pane="bottomRight" activeCell="S39" sqref="S39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70"/>
      <c r="B2" s="70"/>
      <c r="C2" s="68"/>
      <c r="D2" s="84"/>
      <c r="E2" s="84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72" t="s">
        <v>0</v>
      </c>
      <c r="D4" s="72" t="s">
        <v>1</v>
      </c>
      <c r="E4" s="72" t="s">
        <v>2</v>
      </c>
      <c r="F4" s="72" t="s">
        <v>3</v>
      </c>
      <c r="G4" s="72" t="s">
        <v>4</v>
      </c>
      <c r="H4" s="72" t="s">
        <v>5</v>
      </c>
      <c r="I4" s="72" t="s">
        <v>6</v>
      </c>
      <c r="J4" s="72" t="s">
        <v>7</v>
      </c>
      <c r="K4" s="72" t="s">
        <v>8</v>
      </c>
      <c r="L4" s="72" t="s">
        <v>9</v>
      </c>
      <c r="M4" s="72" t="s">
        <v>10</v>
      </c>
      <c r="N4" s="72" t="s">
        <v>11</v>
      </c>
      <c r="O4" s="72" t="s">
        <v>12</v>
      </c>
      <c r="P4" s="72" t="s">
        <v>13</v>
      </c>
      <c r="Q4" s="72" t="s">
        <v>14</v>
      </c>
      <c r="R4" s="72" t="s">
        <v>15</v>
      </c>
      <c r="S4" s="7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39.700000000000003</v>
      </c>
      <c r="Q5" s="30">
        <v>485.6</v>
      </c>
      <c r="R5" s="30">
        <v>34.6</v>
      </c>
      <c r="S5" s="8">
        <f t="shared" ref="S5:S53" si="0">SUM(C5:R5)</f>
        <v>5369.0000000000009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>
        <v>10</v>
      </c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34.5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955.30000000000018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400</v>
      </c>
      <c r="Q8" s="30">
        <v>430</v>
      </c>
      <c r="R8" s="30">
        <v>800</v>
      </c>
      <c r="S8" s="8">
        <f t="shared" si="0"/>
        <v>11928.645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128.30000000000001</v>
      </c>
      <c r="D9" s="29"/>
      <c r="E9" s="29"/>
      <c r="F9" s="30"/>
      <c r="G9" s="30"/>
      <c r="H9" s="30"/>
      <c r="I9" s="30">
        <v>314</v>
      </c>
      <c r="J9" s="30"/>
      <c r="K9" s="30"/>
      <c r="L9" s="30"/>
      <c r="M9" s="30">
        <v>476.9</v>
      </c>
      <c r="N9" s="30"/>
      <c r="O9" s="30"/>
      <c r="P9" s="30"/>
      <c r="Q9" s="30"/>
      <c r="R9" s="30"/>
      <c r="S9" s="8">
        <f t="shared" si="0"/>
        <v>919.2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48.6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62.4</v>
      </c>
      <c r="S10" s="8">
        <f t="shared" si="0"/>
        <v>422.92903999999999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60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/>
      <c r="M11" s="30">
        <v>380</v>
      </c>
      <c r="N11" s="30">
        <v>15</v>
      </c>
      <c r="O11" s="30">
        <v>115</v>
      </c>
      <c r="P11" s="30">
        <v>11</v>
      </c>
      <c r="Q11" s="30">
        <v>15</v>
      </c>
      <c r="R11" s="30">
        <v>220</v>
      </c>
      <c r="S11" s="8">
        <f t="shared" si="0"/>
        <v>1182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10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465.7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427.3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1575.3000000000002</v>
      </c>
      <c r="J14" s="8">
        <f t="shared" si="1"/>
        <v>1074.0999999999999</v>
      </c>
      <c r="K14" s="8">
        <f t="shared" si="1"/>
        <v>632.60000000000014</v>
      </c>
      <c r="L14" s="8">
        <f t="shared" si="1"/>
        <v>5778.7740399999993</v>
      </c>
      <c r="M14" s="8">
        <f t="shared" si="1"/>
        <v>1241.0999999999999</v>
      </c>
      <c r="N14" s="8">
        <f t="shared" si="1"/>
        <v>327.2</v>
      </c>
      <c r="O14" s="8">
        <f t="shared" si="1"/>
        <v>1025.5</v>
      </c>
      <c r="P14" s="8">
        <f t="shared" si="1"/>
        <v>491.1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21871.674040000002</v>
      </c>
    </row>
    <row r="15" spans="1:20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58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58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1.7609999999999999</v>
      </c>
      <c r="D19" s="12"/>
      <c r="E19" s="12">
        <v>6.742</v>
      </c>
      <c r="F19" s="12">
        <v>8</v>
      </c>
      <c r="G19" s="12">
        <v>3.3</v>
      </c>
      <c r="H19" s="12"/>
      <c r="I19" s="12">
        <v>1.65</v>
      </c>
      <c r="J19" s="12">
        <v>25</v>
      </c>
      <c r="K19" s="12">
        <v>52.905000000000001</v>
      </c>
      <c r="L19" s="12">
        <v>107.65</v>
      </c>
      <c r="M19" s="12">
        <v>42.6</v>
      </c>
      <c r="N19" s="12">
        <v>30</v>
      </c>
      <c r="O19" s="12"/>
      <c r="P19" s="12">
        <v>6.5</v>
      </c>
      <c r="Q19" s="12">
        <v>1.65</v>
      </c>
      <c r="R19" s="12"/>
      <c r="S19" s="58" t="s">
        <v>96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58">
        <f t="shared" si="0"/>
        <v>71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90</v>
      </c>
      <c r="L22" s="12"/>
      <c r="M22" s="12"/>
      <c r="N22" s="12">
        <v>10</v>
      </c>
      <c r="O22" s="12"/>
      <c r="P22" s="12"/>
      <c r="Q22" s="12">
        <v>60</v>
      </c>
      <c r="R22" s="12">
        <v>20</v>
      </c>
      <c r="S22" s="58">
        <f t="shared" si="0"/>
        <v>180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58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17.760999999999999</v>
      </c>
      <c r="D24" s="6">
        <f t="shared" ref="D24:R24" si="3">SUM(D19:D23)</f>
        <v>1</v>
      </c>
      <c r="E24" s="6">
        <f t="shared" si="3"/>
        <v>7.742</v>
      </c>
      <c r="F24" s="6">
        <f t="shared" si="3"/>
        <v>9</v>
      </c>
      <c r="G24" s="6">
        <f t="shared" si="3"/>
        <v>4.3</v>
      </c>
      <c r="H24" s="6">
        <f t="shared" si="3"/>
        <v>1</v>
      </c>
      <c r="I24" s="6">
        <f t="shared" si="3"/>
        <v>2.65</v>
      </c>
      <c r="J24" s="6">
        <f t="shared" si="3"/>
        <v>26</v>
      </c>
      <c r="K24" s="6">
        <f t="shared" si="3"/>
        <v>206.393</v>
      </c>
      <c r="L24" s="6">
        <f t="shared" si="3"/>
        <v>108.65</v>
      </c>
      <c r="M24" s="6">
        <f t="shared" si="3"/>
        <v>83.6</v>
      </c>
      <c r="N24" s="6">
        <f t="shared" si="3"/>
        <v>44</v>
      </c>
      <c r="O24" s="6">
        <f t="shared" si="3"/>
        <v>1</v>
      </c>
      <c r="P24" s="6">
        <f t="shared" si="3"/>
        <v>7.5</v>
      </c>
      <c r="Q24" s="6">
        <f t="shared" si="3"/>
        <v>83.68</v>
      </c>
      <c r="R24" s="6">
        <f t="shared" si="3"/>
        <v>26.27</v>
      </c>
      <c r="S24" s="6">
        <f t="shared" si="0"/>
        <v>630.54600000000005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156.9</v>
      </c>
      <c r="D26" s="12">
        <v>0</v>
      </c>
      <c r="E26" s="12">
        <v>815.7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485.1</v>
      </c>
      <c r="L26" s="12">
        <v>1675.4</v>
      </c>
      <c r="M26" s="12">
        <v>1395.2</v>
      </c>
      <c r="N26" s="12">
        <v>319.8</v>
      </c>
      <c r="O26" s="12">
        <v>0</v>
      </c>
      <c r="P26" s="12">
        <v>0</v>
      </c>
      <c r="Q26" s="12">
        <v>90.5</v>
      </c>
      <c r="R26" s="12">
        <v>552.9</v>
      </c>
      <c r="S26" s="58">
        <f t="shared" si="0"/>
        <v>7196.8169999999991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8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58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1020</v>
      </c>
      <c r="H29" s="12">
        <v>96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58">
        <f t="shared" si="0"/>
        <v>4900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58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205.98336</v>
      </c>
      <c r="M31" s="64"/>
      <c r="N31" s="12"/>
      <c r="O31" s="64"/>
      <c r="P31" s="12"/>
      <c r="Q31" s="12"/>
      <c r="R31" s="12"/>
      <c r="S31" s="58">
        <f t="shared" si="0"/>
        <v>205.98336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58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58">
        <f t="shared" si="0"/>
        <v>157.99000000000004</v>
      </c>
      <c r="T33" s="65">
        <v>1500280100</v>
      </c>
    </row>
    <row r="34" spans="1:20" s="25" customFormat="1" ht="12" x14ac:dyDescent="0.2">
      <c r="A34" s="10" t="s">
        <v>76</v>
      </c>
      <c r="B34" s="11" t="s">
        <v>29</v>
      </c>
      <c r="C34" s="12"/>
      <c r="D34" s="12">
        <v>60</v>
      </c>
      <c r="E34" s="12"/>
      <c r="F34" s="12">
        <v>120</v>
      </c>
      <c r="G34" s="12">
        <v>150</v>
      </c>
      <c r="H34" s="12"/>
      <c r="I34" s="12">
        <v>120</v>
      </c>
      <c r="J34" s="12">
        <v>240</v>
      </c>
      <c r="K34" s="12"/>
      <c r="L34" s="12"/>
      <c r="M34" s="12">
        <v>120</v>
      </c>
      <c r="N34" s="12">
        <v>40</v>
      </c>
      <c r="O34" s="12"/>
      <c r="P34" s="12">
        <v>60</v>
      </c>
      <c r="Q34" s="12">
        <v>40</v>
      </c>
      <c r="R34" s="12">
        <v>80</v>
      </c>
      <c r="S34" s="58">
        <f t="shared" si="0"/>
        <v>1030</v>
      </c>
      <c r="T34" s="65">
        <v>9990074030</v>
      </c>
    </row>
    <row r="35" spans="1:20" s="25" customFormat="1" ht="12" x14ac:dyDescent="0.2">
      <c r="A35" s="10" t="s">
        <v>82</v>
      </c>
      <c r="B35" s="11" t="s">
        <v>29</v>
      </c>
      <c r="C35" s="12"/>
      <c r="D35" s="12">
        <v>99.75</v>
      </c>
      <c r="E35" s="12">
        <v>249.85</v>
      </c>
      <c r="F35" s="12"/>
      <c r="G35" s="12"/>
      <c r="H35" s="12"/>
      <c r="I35" s="12">
        <v>95</v>
      </c>
      <c r="J35" s="63"/>
      <c r="K35" s="63"/>
      <c r="L35" s="64"/>
      <c r="M35" s="64"/>
      <c r="N35" s="12"/>
      <c r="O35" s="64">
        <v>332.5</v>
      </c>
      <c r="P35" s="12">
        <v>427.5</v>
      </c>
      <c r="Q35" s="12">
        <v>114.52535</v>
      </c>
      <c r="R35" s="12">
        <v>47.5</v>
      </c>
      <c r="S35" s="58">
        <f t="shared" si="0"/>
        <v>1366.6253499999998</v>
      </c>
      <c r="T35" s="65">
        <v>9990072140</v>
      </c>
    </row>
    <row r="36" spans="1:20" s="25" customFormat="1" ht="12" x14ac:dyDescent="0.2">
      <c r="A36" s="10" t="s">
        <v>84</v>
      </c>
      <c r="B36" s="11" t="s">
        <v>29</v>
      </c>
      <c r="C36" s="12"/>
      <c r="D36" s="12">
        <v>5.25</v>
      </c>
      <c r="E36" s="12">
        <v>13.15</v>
      </c>
      <c r="F36" s="12"/>
      <c r="G36" s="12"/>
      <c r="H36" s="12"/>
      <c r="I36" s="12">
        <v>5</v>
      </c>
      <c r="J36" s="63"/>
      <c r="K36" s="63"/>
      <c r="L36" s="64"/>
      <c r="M36" s="64"/>
      <c r="N36" s="12"/>
      <c r="O36" s="64">
        <v>17.5</v>
      </c>
      <c r="P36" s="12">
        <v>22.5</v>
      </c>
      <c r="Q36" s="12">
        <v>6.0276500000000004</v>
      </c>
      <c r="R36" s="12">
        <v>2.5</v>
      </c>
      <c r="S36" s="58">
        <f t="shared" si="0"/>
        <v>71.92765</v>
      </c>
      <c r="T36" s="65" t="s">
        <v>91</v>
      </c>
    </row>
    <row r="37" spans="1:20" s="25" customFormat="1" ht="12" x14ac:dyDescent="0.2">
      <c r="A37" s="90" t="s">
        <v>95</v>
      </c>
      <c r="B37" s="11" t="s">
        <v>29</v>
      </c>
      <c r="C37" s="12"/>
      <c r="D37" s="12"/>
      <c r="E37" s="12"/>
      <c r="F37" s="12"/>
      <c r="G37" s="12"/>
      <c r="H37" s="12"/>
      <c r="I37" s="12">
        <v>286.29000000000002</v>
      </c>
      <c r="J37" s="63"/>
      <c r="K37" s="63"/>
      <c r="L37" s="64"/>
      <c r="M37" s="64"/>
      <c r="N37" s="12"/>
      <c r="O37" s="64"/>
      <c r="P37" s="12"/>
      <c r="Q37" s="12"/>
      <c r="R37" s="12"/>
      <c r="S37" s="58">
        <f t="shared" si="0"/>
        <v>286.29000000000002</v>
      </c>
      <c r="T37" s="65">
        <v>8710080100</v>
      </c>
    </row>
    <row r="38" spans="1:20" s="25" customFormat="1" ht="12" x14ac:dyDescent="0.2">
      <c r="A38" s="91"/>
      <c r="B38" s="11" t="s">
        <v>29</v>
      </c>
      <c r="C38" s="12"/>
      <c r="D38" s="12"/>
      <c r="E38" s="12"/>
      <c r="F38" s="12"/>
      <c r="G38" s="12"/>
      <c r="H38" s="12"/>
      <c r="I38" s="12">
        <v>128.69999999999999</v>
      </c>
      <c r="J38" s="63"/>
      <c r="K38" s="63"/>
      <c r="L38" s="64"/>
      <c r="M38" s="64"/>
      <c r="N38" s="12"/>
      <c r="O38" s="64"/>
      <c r="P38" s="12"/>
      <c r="Q38" s="12"/>
      <c r="R38" s="12"/>
      <c r="S38" s="58">
        <f t="shared" si="0"/>
        <v>128.69999999999999</v>
      </c>
      <c r="T38" s="65" t="s">
        <v>85</v>
      </c>
    </row>
    <row r="39" spans="1:20" s="25" customFormat="1" ht="12" x14ac:dyDescent="0.2">
      <c r="A39" s="88" t="s">
        <v>83</v>
      </c>
      <c r="B39" s="11" t="s">
        <v>29</v>
      </c>
      <c r="C39" s="12">
        <v>74.369</v>
      </c>
      <c r="D39" s="12"/>
      <c r="E39" s="12"/>
      <c r="F39" s="12">
        <v>54</v>
      </c>
      <c r="G39" s="12"/>
      <c r="H39" s="12"/>
      <c r="I39" s="12"/>
      <c r="J39" s="63"/>
      <c r="K39" s="63"/>
      <c r="L39" s="64"/>
      <c r="M39" s="64"/>
      <c r="N39" s="12"/>
      <c r="O39" s="64"/>
      <c r="P39" s="12"/>
      <c r="Q39" s="12"/>
      <c r="R39" s="12"/>
      <c r="S39" s="58">
        <f t="shared" si="0"/>
        <v>128.369</v>
      </c>
      <c r="T39" s="67" t="s">
        <v>92</v>
      </c>
    </row>
    <row r="40" spans="1:20" s="49" customFormat="1" ht="12" x14ac:dyDescent="0.2">
      <c r="A40" s="89"/>
      <c r="B40" s="12" t="s">
        <v>29</v>
      </c>
      <c r="C40" s="12">
        <v>173.52099999999999</v>
      </c>
      <c r="D40" s="12"/>
      <c r="E40" s="12"/>
      <c r="F40" s="12">
        <v>126</v>
      </c>
      <c r="G40" s="12"/>
      <c r="H40" s="12"/>
      <c r="I40" s="12"/>
      <c r="J40" s="63"/>
      <c r="K40" s="63"/>
      <c r="L40" s="64"/>
      <c r="M40" s="64"/>
      <c r="N40" s="12"/>
      <c r="O40" s="64"/>
      <c r="P40" s="12"/>
      <c r="Q40" s="12"/>
      <c r="R40" s="12"/>
      <c r="S40" s="58">
        <f t="shared" si="0"/>
        <v>299.52099999999996</v>
      </c>
      <c r="T40" s="67">
        <v>9990050180</v>
      </c>
    </row>
    <row r="41" spans="1:20" s="25" customFormat="1" ht="12" x14ac:dyDescent="0.2">
      <c r="A41" s="17" t="s">
        <v>34</v>
      </c>
      <c r="B41" s="7" t="s">
        <v>29</v>
      </c>
      <c r="C41" s="6">
        <f t="shared" ref="C41:S41" si="4">SUM(C26:C40)</f>
        <v>494.52800000000002</v>
      </c>
      <c r="D41" s="6">
        <f t="shared" si="4"/>
        <v>192.328</v>
      </c>
      <c r="E41" s="6">
        <f t="shared" si="4"/>
        <v>1239.2080000000001</v>
      </c>
      <c r="F41" s="6">
        <f t="shared" si="4"/>
        <v>793.46800000000007</v>
      </c>
      <c r="G41" s="6">
        <f t="shared" si="4"/>
        <v>2017.1149999999998</v>
      </c>
      <c r="H41" s="6">
        <f t="shared" si="4"/>
        <v>112.208</v>
      </c>
      <c r="I41" s="6">
        <f t="shared" si="4"/>
        <v>1156.3140000000001</v>
      </c>
      <c r="J41" s="6">
        <f t="shared" si="4"/>
        <v>1226.4839999999999</v>
      </c>
      <c r="K41" s="6">
        <f t="shared" si="4"/>
        <v>825.43400000000008</v>
      </c>
      <c r="L41" s="6">
        <f t="shared" si="4"/>
        <v>2726.5813600000001</v>
      </c>
      <c r="M41" s="6">
        <f t="shared" si="4"/>
        <v>1809.3879999999999</v>
      </c>
      <c r="N41" s="6">
        <f t="shared" si="4"/>
        <v>586.904</v>
      </c>
      <c r="O41" s="6">
        <f t="shared" si="4"/>
        <v>711.76800000000003</v>
      </c>
      <c r="P41" s="6">
        <f t="shared" si="4"/>
        <v>721.34799999999996</v>
      </c>
      <c r="Q41" s="6">
        <f t="shared" si="4"/>
        <v>475.75099999999998</v>
      </c>
      <c r="R41" s="6">
        <f t="shared" si="4"/>
        <v>1105.0659999999998</v>
      </c>
      <c r="S41" s="6">
        <f t="shared" si="4"/>
        <v>16193.893360000002</v>
      </c>
    </row>
    <row r="42" spans="1:20" s="25" customFormat="1" ht="15" customHeight="1" x14ac:dyDescent="0.2">
      <c r="A42" s="10" t="s">
        <v>41</v>
      </c>
      <c r="B42" s="11" t="s">
        <v>42</v>
      </c>
      <c r="C42" s="8"/>
      <c r="D42" s="8"/>
      <c r="E42" s="8"/>
      <c r="F42" s="12"/>
      <c r="G42" s="8"/>
      <c r="H42" s="8"/>
      <c r="I42" s="8">
        <v>750</v>
      </c>
      <c r="J42" s="12"/>
      <c r="K42" s="8"/>
      <c r="L42" s="12">
        <v>1860.80864</v>
      </c>
      <c r="M42" s="8">
        <v>407.37819999999999</v>
      </c>
      <c r="N42" s="8"/>
      <c r="O42" s="8"/>
      <c r="P42" s="12"/>
      <c r="Q42" s="8"/>
      <c r="R42" s="8"/>
      <c r="S42" s="8">
        <f t="shared" si="0"/>
        <v>3018.1868400000003</v>
      </c>
    </row>
    <row r="43" spans="1:20" s="25" customFormat="1" ht="15" customHeight="1" x14ac:dyDescent="0.2">
      <c r="A43" s="10" t="s">
        <v>41</v>
      </c>
      <c r="B43" s="11" t="s">
        <v>42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>
        <f t="shared" si="0"/>
        <v>0</v>
      </c>
    </row>
    <row r="44" spans="1:20" s="25" customFormat="1" ht="15" customHeight="1" x14ac:dyDescent="0.2">
      <c r="A44" s="10" t="s">
        <v>41</v>
      </c>
      <c r="B44" s="11" t="s">
        <v>42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8">
        <f t="shared" si="0"/>
        <v>0</v>
      </c>
    </row>
    <row r="45" spans="1:20" s="25" customFormat="1" ht="15" customHeight="1" x14ac:dyDescent="0.2">
      <c r="A45" s="10"/>
      <c r="B45" s="1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f t="shared" si="0"/>
        <v>0</v>
      </c>
    </row>
    <row r="46" spans="1:20" s="25" customFormat="1" ht="12" x14ac:dyDescent="0.2">
      <c r="A46" s="82" t="s">
        <v>24</v>
      </c>
      <c r="B46" s="83"/>
      <c r="C46" s="4">
        <f t="shared" ref="C46:R46" si="5">C15+C18+C24+C25+C41+C42+C43+C44+C45</f>
        <v>1781.6890000000001</v>
      </c>
      <c r="D46" s="4">
        <f t="shared" si="5"/>
        <v>1484.6280000000002</v>
      </c>
      <c r="E46" s="4">
        <f t="shared" si="5"/>
        <v>2521.5500000000002</v>
      </c>
      <c r="F46" s="4">
        <f t="shared" si="5"/>
        <v>2233.9679999999998</v>
      </c>
      <c r="G46" s="4">
        <f t="shared" si="5"/>
        <v>2032.5149999999999</v>
      </c>
      <c r="H46" s="4">
        <f t="shared" si="5"/>
        <v>1471.2080000000001</v>
      </c>
      <c r="I46" s="4">
        <f t="shared" si="5"/>
        <v>3274.2640000000001</v>
      </c>
      <c r="J46" s="4">
        <f t="shared" si="5"/>
        <v>3061.1840000000002</v>
      </c>
      <c r="K46" s="4">
        <f t="shared" si="5"/>
        <v>2400.027</v>
      </c>
      <c r="L46" s="4">
        <f t="shared" si="5"/>
        <v>4884.74</v>
      </c>
      <c r="M46" s="4">
        <f t="shared" si="5"/>
        <v>3819.9661999999998</v>
      </c>
      <c r="N46" s="4">
        <f t="shared" si="5"/>
        <v>2068.9040000000005</v>
      </c>
      <c r="O46" s="4">
        <f t="shared" si="5"/>
        <v>2056.3679999999999</v>
      </c>
      <c r="P46" s="4">
        <f t="shared" si="5"/>
        <v>1881.048</v>
      </c>
      <c r="Q46" s="4">
        <f t="shared" si="5"/>
        <v>2165.5309999999999</v>
      </c>
      <c r="R46" s="4">
        <f t="shared" si="5"/>
        <v>2740.0360000000001</v>
      </c>
      <c r="S46" s="4">
        <f t="shared" si="0"/>
        <v>39877.626200000006</v>
      </c>
    </row>
    <row r="47" spans="1:20" s="25" customFormat="1" ht="12" x14ac:dyDescent="0.2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>
        <f t="shared" si="0"/>
        <v>0</v>
      </c>
    </row>
    <row r="48" spans="1:20" s="25" customFormat="1" ht="12" x14ac:dyDescent="0.2">
      <c r="A48" s="2"/>
      <c r="B48" s="7" t="s">
        <v>38</v>
      </c>
      <c r="C48" s="6">
        <f t="shared" ref="C48:R48" si="6">C14+C46</f>
        <v>2208.989</v>
      </c>
      <c r="D48" s="6">
        <f t="shared" si="6"/>
        <v>1592.7280000000001</v>
      </c>
      <c r="E48" s="6">
        <f t="shared" si="6"/>
        <v>3230.25</v>
      </c>
      <c r="F48" s="6">
        <f t="shared" si="6"/>
        <v>2550.5679999999998</v>
      </c>
      <c r="G48" s="6">
        <f t="shared" si="6"/>
        <v>7794.7150000000001</v>
      </c>
      <c r="H48" s="6">
        <f t="shared" si="6"/>
        <v>1602.008</v>
      </c>
      <c r="I48" s="6">
        <f t="shared" si="6"/>
        <v>4849.5640000000003</v>
      </c>
      <c r="J48" s="6">
        <f t="shared" si="6"/>
        <v>4135.2839999999997</v>
      </c>
      <c r="K48" s="6">
        <f t="shared" si="6"/>
        <v>3032.6270000000004</v>
      </c>
      <c r="L48" s="6">
        <f t="shared" si="6"/>
        <v>10663.514039999998</v>
      </c>
      <c r="M48" s="6">
        <f t="shared" si="6"/>
        <v>5061.0661999999993</v>
      </c>
      <c r="N48" s="6">
        <f t="shared" si="6"/>
        <v>2396.1040000000003</v>
      </c>
      <c r="O48" s="6">
        <f t="shared" si="6"/>
        <v>3081.8679999999999</v>
      </c>
      <c r="P48" s="6">
        <f t="shared" si="6"/>
        <v>2372.1480000000001</v>
      </c>
      <c r="Q48" s="6">
        <f t="shared" si="6"/>
        <v>3258.1309999999999</v>
      </c>
      <c r="R48" s="6">
        <f t="shared" si="6"/>
        <v>3919.7359999999999</v>
      </c>
      <c r="S48" s="6">
        <f t="shared" si="0"/>
        <v>61749.300240000004</v>
      </c>
      <c r="T48" s="49"/>
    </row>
    <row r="49" spans="1:20" s="25" customFormat="1" ht="12" x14ac:dyDescent="0.2">
      <c r="A49" s="2"/>
      <c r="B49" s="1" t="s">
        <v>66</v>
      </c>
      <c r="C49" s="5">
        <v>17.449290000000001</v>
      </c>
      <c r="D49" s="5">
        <v>2.1703000000000001</v>
      </c>
      <c r="E49" s="5"/>
      <c r="F49" s="5">
        <v>5.9639100000000003</v>
      </c>
      <c r="G49" s="5">
        <v>72.342209999999994</v>
      </c>
      <c r="H49" s="5">
        <v>16.617730000000002</v>
      </c>
      <c r="I49" s="5"/>
      <c r="J49" s="5">
        <v>501.42160999999999</v>
      </c>
      <c r="K49" s="5">
        <v>15.27455</v>
      </c>
      <c r="L49" s="5">
        <v>115.48909999999999</v>
      </c>
      <c r="M49" s="5">
        <v>27.61786</v>
      </c>
      <c r="N49" s="5"/>
      <c r="O49" s="5">
        <v>267.00554</v>
      </c>
      <c r="P49" s="5">
        <v>24.521640000000001</v>
      </c>
      <c r="Q49" s="5">
        <v>39.945340000000002</v>
      </c>
      <c r="R49" s="5">
        <v>87.623490000000004</v>
      </c>
      <c r="S49" s="4">
        <f t="shared" si="0"/>
        <v>1193.4425699999999</v>
      </c>
    </row>
    <row r="50" spans="1:20" s="25" customFormat="1" ht="12" x14ac:dyDescent="0.2">
      <c r="A50" s="2"/>
      <c r="B50" s="7" t="s">
        <v>32</v>
      </c>
      <c r="C50" s="6">
        <f t="shared" ref="C50:R50" si="7">C48+C49</f>
        <v>2226.4382900000001</v>
      </c>
      <c r="D50" s="6">
        <f t="shared" si="7"/>
        <v>1594.8983000000001</v>
      </c>
      <c r="E50" s="6">
        <f t="shared" si="7"/>
        <v>3230.25</v>
      </c>
      <c r="F50" s="6">
        <f t="shared" si="7"/>
        <v>2556.5319099999997</v>
      </c>
      <c r="G50" s="6">
        <f t="shared" si="7"/>
        <v>7867.0572099999999</v>
      </c>
      <c r="H50" s="6">
        <f t="shared" si="7"/>
        <v>1618.62573</v>
      </c>
      <c r="I50" s="6">
        <f t="shared" si="7"/>
        <v>4849.5640000000003</v>
      </c>
      <c r="J50" s="6">
        <f t="shared" si="7"/>
        <v>4636.70561</v>
      </c>
      <c r="K50" s="6">
        <f t="shared" si="7"/>
        <v>3047.9015500000005</v>
      </c>
      <c r="L50" s="6">
        <f t="shared" si="7"/>
        <v>10779.003139999999</v>
      </c>
      <c r="M50" s="6">
        <f t="shared" si="7"/>
        <v>5088.6840599999996</v>
      </c>
      <c r="N50" s="6">
        <f t="shared" si="7"/>
        <v>2396.1040000000003</v>
      </c>
      <c r="O50" s="6">
        <f t="shared" si="7"/>
        <v>3348.87354</v>
      </c>
      <c r="P50" s="6">
        <f t="shared" si="7"/>
        <v>2396.6696400000001</v>
      </c>
      <c r="Q50" s="6">
        <f t="shared" si="7"/>
        <v>3298.0763400000001</v>
      </c>
      <c r="R50" s="6">
        <f t="shared" si="7"/>
        <v>4007.3594899999998</v>
      </c>
      <c r="S50" s="6">
        <f t="shared" si="0"/>
        <v>62942.742810000003</v>
      </c>
      <c r="T50" s="49"/>
    </row>
    <row r="51" spans="1:20" s="25" customFormat="1" ht="12" x14ac:dyDescent="0.2">
      <c r="A51" s="85" t="s">
        <v>31</v>
      </c>
      <c r="B51" s="3" t="s">
        <v>60</v>
      </c>
      <c r="C51" s="37">
        <v>7.3730000000000002</v>
      </c>
      <c r="D51" s="37">
        <v>6.26</v>
      </c>
      <c r="E51" s="37">
        <v>15.757999999999999</v>
      </c>
      <c r="F51" s="37">
        <v>15.864000000000001</v>
      </c>
      <c r="G51" s="37">
        <v>47.924999999999997</v>
      </c>
      <c r="H51" s="37">
        <v>7.4649999999999999</v>
      </c>
      <c r="I51" s="37">
        <v>19.417999999999999</v>
      </c>
      <c r="J51" s="37">
        <v>32.450000000000003</v>
      </c>
      <c r="K51" s="37">
        <v>16.353999999999999</v>
      </c>
      <c r="L51" s="37">
        <v>97</v>
      </c>
      <c r="M51" s="37">
        <v>17.501999999999999</v>
      </c>
      <c r="N51" s="37">
        <v>9.64</v>
      </c>
      <c r="O51" s="37">
        <v>18.8</v>
      </c>
      <c r="P51" s="37">
        <v>9.3249999999999993</v>
      </c>
      <c r="Q51" s="37">
        <v>26.457000000000001</v>
      </c>
      <c r="R51" s="37">
        <v>28.509</v>
      </c>
      <c r="S51" s="4">
        <f t="shared" si="0"/>
        <v>376.09999999999997</v>
      </c>
    </row>
    <row r="52" spans="1:20" s="25" customFormat="1" ht="12" x14ac:dyDescent="0.2">
      <c r="A52" s="86"/>
      <c r="B52" s="3" t="s">
        <v>61</v>
      </c>
      <c r="C52" s="5"/>
      <c r="D52" s="5"/>
      <c r="E52" s="5">
        <v>206.12899999999999</v>
      </c>
      <c r="F52" s="5"/>
      <c r="G52" s="5"/>
      <c r="H52" s="5"/>
      <c r="I52" s="5"/>
      <c r="J52" s="5"/>
      <c r="K52" s="5"/>
      <c r="L52" s="5"/>
      <c r="M52" s="5"/>
      <c r="N52" s="5">
        <v>206.12899999999999</v>
      </c>
      <c r="O52" s="5"/>
      <c r="P52" s="5"/>
      <c r="Q52" s="5"/>
      <c r="R52" s="5"/>
      <c r="S52" s="4">
        <f t="shared" si="0"/>
        <v>412.25799999999998</v>
      </c>
    </row>
    <row r="53" spans="1:20" s="25" customFormat="1" ht="12" x14ac:dyDescent="0.2">
      <c r="A53" s="87"/>
      <c r="B53" s="2" t="s">
        <v>59</v>
      </c>
      <c r="C53" s="5">
        <f>C52+C51</f>
        <v>7.3730000000000002</v>
      </c>
      <c r="D53" s="5">
        <f t="shared" ref="D53:R53" si="8">D52+D51</f>
        <v>6.26</v>
      </c>
      <c r="E53" s="5">
        <f t="shared" si="8"/>
        <v>221.887</v>
      </c>
      <c r="F53" s="5">
        <f t="shared" si="8"/>
        <v>15.864000000000001</v>
      </c>
      <c r="G53" s="5">
        <f t="shared" si="8"/>
        <v>47.924999999999997</v>
      </c>
      <c r="H53" s="5">
        <f t="shared" si="8"/>
        <v>7.4649999999999999</v>
      </c>
      <c r="I53" s="5">
        <f t="shared" si="8"/>
        <v>19.417999999999999</v>
      </c>
      <c r="J53" s="5">
        <f t="shared" si="8"/>
        <v>32.450000000000003</v>
      </c>
      <c r="K53" s="5">
        <f t="shared" si="8"/>
        <v>16.353999999999999</v>
      </c>
      <c r="L53" s="5">
        <f t="shared" si="8"/>
        <v>97</v>
      </c>
      <c r="M53" s="5">
        <f t="shared" si="8"/>
        <v>17.501999999999999</v>
      </c>
      <c r="N53" s="5">
        <f t="shared" si="8"/>
        <v>215.76900000000001</v>
      </c>
      <c r="O53" s="5">
        <f t="shared" si="8"/>
        <v>18.8</v>
      </c>
      <c r="P53" s="5">
        <f t="shared" si="8"/>
        <v>9.3249999999999993</v>
      </c>
      <c r="Q53" s="5">
        <f t="shared" si="8"/>
        <v>26.457000000000001</v>
      </c>
      <c r="R53" s="5">
        <f t="shared" si="8"/>
        <v>28.509</v>
      </c>
      <c r="S53" s="4">
        <f t="shared" si="0"/>
        <v>788.35800000000006</v>
      </c>
    </row>
    <row r="54" spans="1:20" x14ac:dyDescent="0.2">
      <c r="D54" s="18"/>
    </row>
  </sheetData>
  <mergeCells count="7">
    <mergeCell ref="A51:A53"/>
    <mergeCell ref="A37:A38"/>
    <mergeCell ref="A1:S1"/>
    <mergeCell ref="D2:E2"/>
    <mergeCell ref="A14:B14"/>
    <mergeCell ref="A39:A40"/>
    <mergeCell ref="A46:B46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19" sqref="A19:XFD19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71"/>
      <c r="B2" s="71"/>
      <c r="C2" s="68"/>
      <c r="D2" s="84"/>
      <c r="E2" s="8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52" t="s">
        <v>0</v>
      </c>
      <c r="D4" s="52" t="s">
        <v>1</v>
      </c>
      <c r="E4" s="52" t="s">
        <v>2</v>
      </c>
      <c r="F4" s="52" t="s">
        <v>3</v>
      </c>
      <c r="G4" s="52" t="s">
        <v>4</v>
      </c>
      <c r="H4" s="52" t="s">
        <v>5</v>
      </c>
      <c r="I4" s="52" t="s">
        <v>6</v>
      </c>
      <c r="J4" s="52" t="s">
        <v>7</v>
      </c>
      <c r="K4" s="52" t="s">
        <v>8</v>
      </c>
      <c r="L4" s="52" t="s">
        <v>9</v>
      </c>
      <c r="M4" s="52" t="s">
        <v>10</v>
      </c>
      <c r="N4" s="52" t="s">
        <v>11</v>
      </c>
      <c r="O4" s="52" t="s">
        <v>12</v>
      </c>
      <c r="P4" s="52" t="s">
        <v>13</v>
      </c>
      <c r="Q4" s="52" t="s">
        <v>14</v>
      </c>
      <c r="R4" s="52" t="s">
        <v>15</v>
      </c>
      <c r="S4" s="7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45.7</v>
      </c>
      <c r="Q5" s="30">
        <v>485.6</v>
      </c>
      <c r="R5" s="30">
        <v>34.6</v>
      </c>
      <c r="S5" s="8">
        <f t="shared" ref="S5:S54" si="0">SUM(C5:R5)</f>
        <v>5375.0000000000009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>
        <v>10</v>
      </c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34.5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955.30000000000018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400</v>
      </c>
      <c r="Q8" s="30">
        <v>430</v>
      </c>
      <c r="R8" s="30">
        <v>800</v>
      </c>
      <c r="S8" s="8">
        <f t="shared" si="0"/>
        <v>11928.645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178.3</v>
      </c>
      <c r="D9" s="29"/>
      <c r="E9" s="29"/>
      <c r="F9" s="30"/>
      <c r="G9" s="30"/>
      <c r="H9" s="30"/>
      <c r="I9" s="30">
        <v>314</v>
      </c>
      <c r="J9" s="30"/>
      <c r="K9" s="30"/>
      <c r="L9" s="30"/>
      <c r="M9" s="30">
        <v>476.9</v>
      </c>
      <c r="N9" s="30"/>
      <c r="O9" s="30"/>
      <c r="P9" s="30"/>
      <c r="Q9" s="30"/>
      <c r="R9" s="30"/>
      <c r="S9" s="8">
        <f t="shared" si="0"/>
        <v>969.2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48.6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62.4</v>
      </c>
      <c r="S10" s="8">
        <f t="shared" si="0"/>
        <v>422.92903999999999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158.49199999999999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>
        <v>26.07</v>
      </c>
      <c r="M11" s="30">
        <v>380</v>
      </c>
      <c r="N11" s="30">
        <v>15</v>
      </c>
      <c r="O11" s="30">
        <v>115</v>
      </c>
      <c r="P11" s="30">
        <v>20</v>
      </c>
      <c r="Q11" s="30">
        <v>15</v>
      </c>
      <c r="R11" s="30">
        <v>220</v>
      </c>
      <c r="S11" s="8">
        <f t="shared" si="0"/>
        <v>1315.5619999999999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12.2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467.9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577.99200000000008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1575.3000000000002</v>
      </c>
      <c r="J14" s="8">
        <f t="shared" si="1"/>
        <v>1074.0999999999999</v>
      </c>
      <c r="K14" s="8">
        <f t="shared" si="1"/>
        <v>632.60000000000014</v>
      </c>
      <c r="L14" s="8">
        <f t="shared" si="1"/>
        <v>5804.844039999999</v>
      </c>
      <c r="M14" s="8">
        <f t="shared" si="1"/>
        <v>1241.0999999999999</v>
      </c>
      <c r="N14" s="8">
        <f t="shared" si="1"/>
        <v>327.2</v>
      </c>
      <c r="O14" s="8">
        <f t="shared" si="1"/>
        <v>1025.5</v>
      </c>
      <c r="P14" s="8">
        <f t="shared" si="1"/>
        <v>506.1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22063.436040000001</v>
      </c>
    </row>
    <row r="15" spans="1:20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73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73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21.760999999999999</v>
      </c>
      <c r="D19" s="12"/>
      <c r="E19" s="12">
        <v>6.742</v>
      </c>
      <c r="F19" s="12">
        <v>8</v>
      </c>
      <c r="G19" s="12">
        <v>3.3</v>
      </c>
      <c r="H19" s="12"/>
      <c r="I19" s="12">
        <v>13.65</v>
      </c>
      <c r="J19" s="12">
        <v>25</v>
      </c>
      <c r="K19" s="12">
        <v>52.905000000000001</v>
      </c>
      <c r="L19" s="12">
        <v>107.65</v>
      </c>
      <c r="M19" s="12">
        <v>42.6</v>
      </c>
      <c r="N19" s="12">
        <v>30</v>
      </c>
      <c r="O19" s="12"/>
      <c r="P19" s="12">
        <v>6.5</v>
      </c>
      <c r="Q19" s="12">
        <v>1.65</v>
      </c>
      <c r="R19" s="12">
        <v>63</v>
      </c>
      <c r="S19" s="73">
        <f t="shared" si="0"/>
        <v>382.75799999999998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73">
        <f t="shared" si="0"/>
        <v>71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90</v>
      </c>
      <c r="L22" s="12"/>
      <c r="M22" s="12"/>
      <c r="N22" s="12">
        <v>10</v>
      </c>
      <c r="O22" s="12"/>
      <c r="P22" s="12"/>
      <c r="Q22" s="12">
        <v>60</v>
      </c>
      <c r="R22" s="12">
        <v>20</v>
      </c>
      <c r="S22" s="73">
        <f t="shared" si="0"/>
        <v>180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73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37.760999999999996</v>
      </c>
      <c r="D24" s="6">
        <f t="shared" ref="D24:R24" si="3">SUM(D19:D23)</f>
        <v>1</v>
      </c>
      <c r="E24" s="6">
        <f t="shared" si="3"/>
        <v>7.742</v>
      </c>
      <c r="F24" s="6">
        <f t="shared" si="3"/>
        <v>9</v>
      </c>
      <c r="G24" s="6">
        <f t="shared" si="3"/>
        <v>4.3</v>
      </c>
      <c r="H24" s="6">
        <f t="shared" si="3"/>
        <v>1</v>
      </c>
      <c r="I24" s="6">
        <f t="shared" si="3"/>
        <v>14.65</v>
      </c>
      <c r="J24" s="6">
        <f t="shared" si="3"/>
        <v>26</v>
      </c>
      <c r="K24" s="6">
        <f t="shared" si="3"/>
        <v>206.393</v>
      </c>
      <c r="L24" s="6">
        <f t="shared" si="3"/>
        <v>108.65</v>
      </c>
      <c r="M24" s="6">
        <f t="shared" si="3"/>
        <v>83.6</v>
      </c>
      <c r="N24" s="6">
        <f t="shared" si="3"/>
        <v>44</v>
      </c>
      <c r="O24" s="6">
        <f t="shared" si="3"/>
        <v>1</v>
      </c>
      <c r="P24" s="6">
        <f t="shared" si="3"/>
        <v>7.5</v>
      </c>
      <c r="Q24" s="6">
        <f t="shared" si="3"/>
        <v>83.68</v>
      </c>
      <c r="R24" s="6">
        <f t="shared" si="3"/>
        <v>89.27</v>
      </c>
      <c r="S24" s="6">
        <f t="shared" si="0"/>
        <v>725.54600000000005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156.9</v>
      </c>
      <c r="D26" s="12">
        <v>0</v>
      </c>
      <c r="E26" s="12">
        <v>815.7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485.1</v>
      </c>
      <c r="L26" s="12">
        <v>1675.4</v>
      </c>
      <c r="M26" s="12">
        <v>1395.2</v>
      </c>
      <c r="N26" s="12">
        <v>319.8</v>
      </c>
      <c r="O26" s="12">
        <v>0</v>
      </c>
      <c r="P26" s="12">
        <v>0</v>
      </c>
      <c r="Q26" s="12">
        <v>90.5</v>
      </c>
      <c r="R26" s="12">
        <v>552.9</v>
      </c>
      <c r="S26" s="73">
        <f t="shared" si="0"/>
        <v>7196.8169999999991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73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73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1020</v>
      </c>
      <c r="H29" s="12">
        <v>96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73">
        <f t="shared" si="0"/>
        <v>4900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73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205.98336</v>
      </c>
      <c r="M31" s="64"/>
      <c r="N31" s="12"/>
      <c r="O31" s="64"/>
      <c r="P31" s="12"/>
      <c r="Q31" s="12"/>
      <c r="R31" s="12"/>
      <c r="S31" s="73">
        <f t="shared" si="0"/>
        <v>205.98336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73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73">
        <f t="shared" si="0"/>
        <v>157.99000000000004</v>
      </c>
      <c r="T33" s="65">
        <v>1500280100</v>
      </c>
    </row>
    <row r="34" spans="1:20" s="25" customFormat="1" ht="12" x14ac:dyDescent="0.2">
      <c r="A34" s="10" t="s">
        <v>76</v>
      </c>
      <c r="B34" s="11" t="s">
        <v>29</v>
      </c>
      <c r="C34" s="12"/>
      <c r="D34" s="12">
        <v>60</v>
      </c>
      <c r="E34" s="12"/>
      <c r="F34" s="12">
        <v>120</v>
      </c>
      <c r="G34" s="12">
        <v>150</v>
      </c>
      <c r="H34" s="12"/>
      <c r="I34" s="12">
        <v>120</v>
      </c>
      <c r="J34" s="12">
        <v>240</v>
      </c>
      <c r="K34" s="12"/>
      <c r="L34" s="12"/>
      <c r="M34" s="12">
        <v>120</v>
      </c>
      <c r="N34" s="12">
        <v>40</v>
      </c>
      <c r="O34" s="12"/>
      <c r="P34" s="12">
        <v>60</v>
      </c>
      <c r="Q34" s="12">
        <v>40</v>
      </c>
      <c r="R34" s="12">
        <v>80</v>
      </c>
      <c r="S34" s="73">
        <f t="shared" si="0"/>
        <v>1030</v>
      </c>
      <c r="T34" s="65">
        <v>9990074030</v>
      </c>
    </row>
    <row r="35" spans="1:20" s="25" customFormat="1" ht="12" x14ac:dyDescent="0.2">
      <c r="A35" s="10" t="s">
        <v>82</v>
      </c>
      <c r="B35" s="11" t="s">
        <v>29</v>
      </c>
      <c r="C35" s="12"/>
      <c r="D35" s="12">
        <v>99.75</v>
      </c>
      <c r="E35" s="12">
        <v>249.85</v>
      </c>
      <c r="F35" s="12"/>
      <c r="G35" s="12"/>
      <c r="H35" s="12"/>
      <c r="I35" s="12">
        <v>95</v>
      </c>
      <c r="J35" s="63"/>
      <c r="K35" s="63"/>
      <c r="L35" s="64"/>
      <c r="M35" s="64"/>
      <c r="N35" s="12"/>
      <c r="O35" s="64">
        <v>332.5</v>
      </c>
      <c r="P35" s="12">
        <v>427.5</v>
      </c>
      <c r="Q35" s="12">
        <v>114.52535</v>
      </c>
      <c r="R35" s="12">
        <v>47.5</v>
      </c>
      <c r="S35" s="73">
        <f t="shared" si="0"/>
        <v>1366.6253499999998</v>
      </c>
      <c r="T35" s="65">
        <v>9990072140</v>
      </c>
    </row>
    <row r="36" spans="1:20" s="25" customFormat="1" ht="12" x14ac:dyDescent="0.2">
      <c r="A36" s="10" t="s">
        <v>84</v>
      </c>
      <c r="B36" s="11" t="s">
        <v>29</v>
      </c>
      <c r="C36" s="12"/>
      <c r="D36" s="12">
        <v>5.25</v>
      </c>
      <c r="E36" s="12">
        <v>13.15</v>
      </c>
      <c r="F36" s="12"/>
      <c r="G36" s="12"/>
      <c r="H36" s="12"/>
      <c r="I36" s="12">
        <v>5</v>
      </c>
      <c r="J36" s="63"/>
      <c r="K36" s="63"/>
      <c r="L36" s="64"/>
      <c r="M36" s="64"/>
      <c r="N36" s="12"/>
      <c r="O36" s="64">
        <v>17.5</v>
      </c>
      <c r="P36" s="12">
        <v>22.5</v>
      </c>
      <c r="Q36" s="12">
        <v>6.0276500000000004</v>
      </c>
      <c r="R36" s="12">
        <v>2.5</v>
      </c>
      <c r="S36" s="73">
        <f t="shared" si="0"/>
        <v>71.92765</v>
      </c>
      <c r="T36" s="65" t="s">
        <v>91</v>
      </c>
    </row>
    <row r="37" spans="1:20" s="25" customFormat="1" ht="12" x14ac:dyDescent="0.2">
      <c r="A37" s="74" t="s">
        <v>98</v>
      </c>
      <c r="B37" s="11" t="s">
        <v>29</v>
      </c>
      <c r="C37" s="12"/>
      <c r="D37" s="12"/>
      <c r="E37" s="12"/>
      <c r="F37" s="12"/>
      <c r="G37" s="12"/>
      <c r="H37" s="12"/>
      <c r="I37" s="12"/>
      <c r="J37" s="63"/>
      <c r="K37" s="63"/>
      <c r="L37" s="64">
        <v>4.4639300000000004</v>
      </c>
      <c r="M37" s="64"/>
      <c r="N37" s="12"/>
      <c r="O37" s="64"/>
      <c r="P37" s="12"/>
      <c r="Q37" s="12"/>
      <c r="R37" s="12"/>
      <c r="S37" s="73">
        <f t="shared" si="0"/>
        <v>4.4639300000000004</v>
      </c>
      <c r="T37" s="66" t="s">
        <v>99</v>
      </c>
    </row>
    <row r="38" spans="1:20" s="25" customFormat="1" ht="12" x14ac:dyDescent="0.2">
      <c r="A38" s="90" t="s">
        <v>95</v>
      </c>
      <c r="B38" s="11" t="s">
        <v>29</v>
      </c>
      <c r="C38" s="12"/>
      <c r="D38" s="12"/>
      <c r="E38" s="12"/>
      <c r="F38" s="12"/>
      <c r="G38" s="12"/>
      <c r="H38" s="12"/>
      <c r="I38" s="12">
        <v>286.29000000000002</v>
      </c>
      <c r="J38" s="63"/>
      <c r="K38" s="63"/>
      <c r="L38" s="64"/>
      <c r="M38" s="64"/>
      <c r="N38" s="12"/>
      <c r="O38" s="64"/>
      <c r="P38" s="12"/>
      <c r="Q38" s="12"/>
      <c r="R38" s="12"/>
      <c r="S38" s="73">
        <f t="shared" si="0"/>
        <v>286.29000000000002</v>
      </c>
      <c r="T38" s="65">
        <v>8710080100</v>
      </c>
    </row>
    <row r="39" spans="1:20" s="25" customFormat="1" ht="12" x14ac:dyDescent="0.2">
      <c r="A39" s="91"/>
      <c r="B39" s="11" t="s">
        <v>29</v>
      </c>
      <c r="C39" s="12"/>
      <c r="D39" s="12"/>
      <c r="E39" s="12"/>
      <c r="F39" s="12"/>
      <c r="G39" s="12"/>
      <c r="H39" s="12"/>
      <c r="I39" s="12">
        <v>128.69999999999999</v>
      </c>
      <c r="J39" s="63"/>
      <c r="K39" s="63"/>
      <c r="L39" s="64"/>
      <c r="M39" s="64"/>
      <c r="N39" s="12"/>
      <c r="O39" s="64"/>
      <c r="P39" s="12"/>
      <c r="Q39" s="12"/>
      <c r="R39" s="12"/>
      <c r="S39" s="73">
        <f t="shared" si="0"/>
        <v>128.69999999999999</v>
      </c>
      <c r="T39" s="65" t="s">
        <v>85</v>
      </c>
    </row>
    <row r="40" spans="1:20" s="25" customFormat="1" ht="12" x14ac:dyDescent="0.2">
      <c r="A40" s="88" t="s">
        <v>83</v>
      </c>
      <c r="B40" s="11" t="s">
        <v>29</v>
      </c>
      <c r="C40" s="12">
        <v>74.369</v>
      </c>
      <c r="D40" s="12"/>
      <c r="E40" s="12"/>
      <c r="F40" s="12">
        <v>54</v>
      </c>
      <c r="G40" s="12"/>
      <c r="H40" s="12"/>
      <c r="I40" s="12"/>
      <c r="J40" s="63"/>
      <c r="K40" s="63"/>
      <c r="L40" s="64"/>
      <c r="M40" s="64"/>
      <c r="N40" s="12"/>
      <c r="O40" s="64"/>
      <c r="P40" s="12"/>
      <c r="Q40" s="12"/>
      <c r="R40" s="12"/>
      <c r="S40" s="73">
        <f t="shared" si="0"/>
        <v>128.369</v>
      </c>
      <c r="T40" s="67" t="s">
        <v>92</v>
      </c>
    </row>
    <row r="41" spans="1:20" s="49" customFormat="1" ht="12" x14ac:dyDescent="0.2">
      <c r="A41" s="89"/>
      <c r="B41" s="12" t="s">
        <v>29</v>
      </c>
      <c r="C41" s="12">
        <v>173.52099999999999</v>
      </c>
      <c r="D41" s="12"/>
      <c r="E41" s="12"/>
      <c r="F41" s="12">
        <v>126</v>
      </c>
      <c r="G41" s="12"/>
      <c r="H41" s="12"/>
      <c r="I41" s="12"/>
      <c r="J41" s="63"/>
      <c r="K41" s="63"/>
      <c r="L41" s="64"/>
      <c r="M41" s="64"/>
      <c r="N41" s="12"/>
      <c r="O41" s="64"/>
      <c r="P41" s="12"/>
      <c r="Q41" s="12"/>
      <c r="R41" s="12"/>
      <c r="S41" s="73">
        <f t="shared" si="0"/>
        <v>299.52099999999996</v>
      </c>
      <c r="T41" s="67">
        <v>9990050180</v>
      </c>
    </row>
    <row r="42" spans="1:20" s="25" customFormat="1" ht="12" x14ac:dyDescent="0.2">
      <c r="A42" s="17" t="s">
        <v>34</v>
      </c>
      <c r="B42" s="7" t="s">
        <v>29</v>
      </c>
      <c r="C42" s="6">
        <f t="shared" ref="C42:S42" si="4">SUM(C26:C41)</f>
        <v>494.52800000000002</v>
      </c>
      <c r="D42" s="6">
        <f t="shared" si="4"/>
        <v>192.328</v>
      </c>
      <c r="E42" s="6">
        <f t="shared" si="4"/>
        <v>1239.2080000000001</v>
      </c>
      <c r="F42" s="6">
        <f t="shared" si="4"/>
        <v>793.46800000000007</v>
      </c>
      <c r="G42" s="6">
        <f t="shared" si="4"/>
        <v>2017.1149999999998</v>
      </c>
      <c r="H42" s="6">
        <f t="shared" si="4"/>
        <v>112.208</v>
      </c>
      <c r="I42" s="6">
        <f t="shared" si="4"/>
        <v>1156.3140000000001</v>
      </c>
      <c r="J42" s="6">
        <f t="shared" si="4"/>
        <v>1226.4839999999999</v>
      </c>
      <c r="K42" s="6">
        <f t="shared" si="4"/>
        <v>825.43400000000008</v>
      </c>
      <c r="L42" s="6">
        <f t="shared" si="4"/>
        <v>2731.04529</v>
      </c>
      <c r="M42" s="6">
        <f t="shared" si="4"/>
        <v>1809.3879999999999</v>
      </c>
      <c r="N42" s="6">
        <f t="shared" si="4"/>
        <v>586.904</v>
      </c>
      <c r="O42" s="6">
        <f t="shared" si="4"/>
        <v>711.76800000000003</v>
      </c>
      <c r="P42" s="6">
        <f t="shared" si="4"/>
        <v>721.34799999999996</v>
      </c>
      <c r="Q42" s="6">
        <f t="shared" si="4"/>
        <v>475.75099999999998</v>
      </c>
      <c r="R42" s="6">
        <f t="shared" si="4"/>
        <v>1105.0659999999998</v>
      </c>
      <c r="S42" s="6">
        <f t="shared" si="4"/>
        <v>16198.357290000002</v>
      </c>
    </row>
    <row r="43" spans="1:20" s="25" customFormat="1" ht="15" customHeight="1" x14ac:dyDescent="0.2">
      <c r="A43" s="10" t="s">
        <v>41</v>
      </c>
      <c r="B43" s="11" t="s">
        <v>42</v>
      </c>
      <c r="C43" s="8"/>
      <c r="D43" s="8"/>
      <c r="E43" s="8"/>
      <c r="F43" s="12"/>
      <c r="G43" s="8"/>
      <c r="H43" s="8"/>
      <c r="I43" s="8">
        <v>750</v>
      </c>
      <c r="J43" s="12"/>
      <c r="K43" s="8"/>
      <c r="L43" s="12">
        <v>1860.80864</v>
      </c>
      <c r="M43" s="8">
        <v>407.37819999999999</v>
      </c>
      <c r="N43" s="8"/>
      <c r="O43" s="8"/>
      <c r="P43" s="12"/>
      <c r="Q43" s="8"/>
      <c r="R43" s="8"/>
      <c r="S43" s="8">
        <f t="shared" si="0"/>
        <v>3018.1868400000003</v>
      </c>
    </row>
    <row r="44" spans="1:20" s="25" customFormat="1" ht="15" customHeight="1" x14ac:dyDescent="0.2">
      <c r="A44" s="10" t="s">
        <v>41</v>
      </c>
      <c r="B44" s="11" t="s">
        <v>42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8">
        <f t="shared" si="0"/>
        <v>0</v>
      </c>
    </row>
    <row r="45" spans="1:20" s="25" customFormat="1" ht="15" customHeight="1" x14ac:dyDescent="0.2">
      <c r="A45" s="10" t="s">
        <v>41</v>
      </c>
      <c r="B45" s="11" t="s">
        <v>42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8">
        <f t="shared" si="0"/>
        <v>0</v>
      </c>
    </row>
    <row r="46" spans="1:20" s="25" customFormat="1" ht="15" customHeight="1" x14ac:dyDescent="0.2">
      <c r="A46" s="10"/>
      <c r="B46" s="1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f t="shared" si="0"/>
        <v>0</v>
      </c>
    </row>
    <row r="47" spans="1:20" s="25" customFormat="1" ht="12" x14ac:dyDescent="0.2">
      <c r="A47" s="82" t="s">
        <v>24</v>
      </c>
      <c r="B47" s="83"/>
      <c r="C47" s="4">
        <f t="shared" ref="C47:R47" si="5">C15+C18+C24+C25+C42+C43+C44+C45+C46</f>
        <v>1801.6890000000001</v>
      </c>
      <c r="D47" s="4">
        <f t="shared" si="5"/>
        <v>1484.6280000000002</v>
      </c>
      <c r="E47" s="4">
        <f t="shared" si="5"/>
        <v>2521.5500000000002</v>
      </c>
      <c r="F47" s="4">
        <f t="shared" si="5"/>
        <v>2233.9679999999998</v>
      </c>
      <c r="G47" s="4">
        <f t="shared" si="5"/>
        <v>2032.5149999999999</v>
      </c>
      <c r="H47" s="4">
        <f t="shared" si="5"/>
        <v>1471.2080000000001</v>
      </c>
      <c r="I47" s="4">
        <f t="shared" si="5"/>
        <v>3286.2640000000001</v>
      </c>
      <c r="J47" s="4">
        <f t="shared" si="5"/>
        <v>3061.1840000000002</v>
      </c>
      <c r="K47" s="4">
        <f t="shared" si="5"/>
        <v>2400.027</v>
      </c>
      <c r="L47" s="4">
        <f t="shared" si="5"/>
        <v>4889.2039299999997</v>
      </c>
      <c r="M47" s="4">
        <f t="shared" si="5"/>
        <v>3819.9661999999998</v>
      </c>
      <c r="N47" s="4">
        <f t="shared" si="5"/>
        <v>2068.9040000000005</v>
      </c>
      <c r="O47" s="4">
        <f t="shared" si="5"/>
        <v>2056.3679999999999</v>
      </c>
      <c r="P47" s="4">
        <f t="shared" si="5"/>
        <v>1881.048</v>
      </c>
      <c r="Q47" s="4">
        <f t="shared" si="5"/>
        <v>2165.5309999999999</v>
      </c>
      <c r="R47" s="4">
        <f t="shared" si="5"/>
        <v>2803.0360000000001</v>
      </c>
      <c r="S47" s="4">
        <f t="shared" si="0"/>
        <v>39977.090130000011</v>
      </c>
    </row>
    <row r="48" spans="1:20" s="25" customFormat="1" ht="12" x14ac:dyDescent="0.2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>
        <f t="shared" si="0"/>
        <v>0</v>
      </c>
    </row>
    <row r="49" spans="1:20" s="25" customFormat="1" ht="12" x14ac:dyDescent="0.2">
      <c r="A49" s="2"/>
      <c r="B49" s="7" t="s">
        <v>38</v>
      </c>
      <c r="C49" s="6">
        <f t="shared" ref="C49:R49" si="6">C14+C47</f>
        <v>2379.681</v>
      </c>
      <c r="D49" s="6">
        <f t="shared" si="6"/>
        <v>1592.7280000000001</v>
      </c>
      <c r="E49" s="6">
        <f t="shared" si="6"/>
        <v>3230.25</v>
      </c>
      <c r="F49" s="6">
        <f t="shared" si="6"/>
        <v>2550.5679999999998</v>
      </c>
      <c r="G49" s="6">
        <f t="shared" si="6"/>
        <v>7794.7150000000001</v>
      </c>
      <c r="H49" s="6">
        <f t="shared" si="6"/>
        <v>1602.008</v>
      </c>
      <c r="I49" s="6">
        <f t="shared" si="6"/>
        <v>4861.5640000000003</v>
      </c>
      <c r="J49" s="6">
        <f t="shared" si="6"/>
        <v>4135.2839999999997</v>
      </c>
      <c r="K49" s="6">
        <f t="shared" si="6"/>
        <v>3032.6270000000004</v>
      </c>
      <c r="L49" s="6">
        <f t="shared" si="6"/>
        <v>10694.04797</v>
      </c>
      <c r="M49" s="6">
        <f t="shared" si="6"/>
        <v>5061.0661999999993</v>
      </c>
      <c r="N49" s="6">
        <f t="shared" si="6"/>
        <v>2396.1040000000003</v>
      </c>
      <c r="O49" s="6">
        <f t="shared" si="6"/>
        <v>3081.8679999999999</v>
      </c>
      <c r="P49" s="6">
        <f t="shared" si="6"/>
        <v>2387.1480000000001</v>
      </c>
      <c r="Q49" s="6">
        <f t="shared" si="6"/>
        <v>3258.1309999999999</v>
      </c>
      <c r="R49" s="6">
        <f t="shared" si="6"/>
        <v>3982.7359999999999</v>
      </c>
      <c r="S49" s="6">
        <f t="shared" si="0"/>
        <v>62040.526170000005</v>
      </c>
      <c r="T49" s="49"/>
    </row>
    <row r="50" spans="1:20" s="25" customFormat="1" ht="12" x14ac:dyDescent="0.2">
      <c r="A50" s="2"/>
      <c r="B50" s="1" t="s">
        <v>66</v>
      </c>
      <c r="C50" s="5">
        <v>17.449290000000001</v>
      </c>
      <c r="D50" s="5">
        <v>2.1703000000000001</v>
      </c>
      <c r="E50" s="5"/>
      <c r="F50" s="5">
        <v>5.9639100000000003</v>
      </c>
      <c r="G50" s="5">
        <v>72.342209999999994</v>
      </c>
      <c r="H50" s="5">
        <v>16.617730000000002</v>
      </c>
      <c r="I50" s="5">
        <v>19.310780000000001</v>
      </c>
      <c r="J50" s="5">
        <v>501.42160999999999</v>
      </c>
      <c r="K50" s="5">
        <v>15.27455</v>
      </c>
      <c r="L50" s="5">
        <v>115.48909999999999</v>
      </c>
      <c r="M50" s="5">
        <v>27.61786</v>
      </c>
      <c r="N50" s="5"/>
      <c r="O50" s="5">
        <v>267.00554</v>
      </c>
      <c r="P50" s="5">
        <v>24.521640000000001</v>
      </c>
      <c r="Q50" s="5">
        <v>39.945340000000002</v>
      </c>
      <c r="R50" s="5">
        <v>87.623490000000004</v>
      </c>
      <c r="S50" s="4">
        <f t="shared" si="0"/>
        <v>1212.7533499999997</v>
      </c>
    </row>
    <row r="51" spans="1:20" s="25" customFormat="1" ht="12" x14ac:dyDescent="0.2">
      <c r="A51" s="2"/>
      <c r="B51" s="7" t="s">
        <v>32</v>
      </c>
      <c r="C51" s="6">
        <f t="shared" ref="C51:R51" si="7">C49+C50</f>
        <v>2397.1302900000001</v>
      </c>
      <c r="D51" s="6">
        <f t="shared" si="7"/>
        <v>1594.8983000000001</v>
      </c>
      <c r="E51" s="6">
        <f t="shared" si="7"/>
        <v>3230.25</v>
      </c>
      <c r="F51" s="6">
        <f t="shared" si="7"/>
        <v>2556.5319099999997</v>
      </c>
      <c r="G51" s="6">
        <f t="shared" si="7"/>
        <v>7867.0572099999999</v>
      </c>
      <c r="H51" s="6">
        <f t="shared" si="7"/>
        <v>1618.62573</v>
      </c>
      <c r="I51" s="6">
        <f t="shared" si="7"/>
        <v>4880.8747800000001</v>
      </c>
      <c r="J51" s="6">
        <f t="shared" si="7"/>
        <v>4636.70561</v>
      </c>
      <c r="K51" s="6">
        <f t="shared" si="7"/>
        <v>3047.9015500000005</v>
      </c>
      <c r="L51" s="6">
        <f t="shared" si="7"/>
        <v>10809.53707</v>
      </c>
      <c r="M51" s="6">
        <f t="shared" si="7"/>
        <v>5088.6840599999996</v>
      </c>
      <c r="N51" s="6">
        <f t="shared" si="7"/>
        <v>2396.1040000000003</v>
      </c>
      <c r="O51" s="6">
        <f t="shared" si="7"/>
        <v>3348.87354</v>
      </c>
      <c r="P51" s="6">
        <f t="shared" si="7"/>
        <v>2411.6696400000001</v>
      </c>
      <c r="Q51" s="6">
        <f t="shared" si="7"/>
        <v>3298.0763400000001</v>
      </c>
      <c r="R51" s="6">
        <f t="shared" si="7"/>
        <v>4070.3594899999998</v>
      </c>
      <c r="S51" s="6">
        <f t="shared" si="0"/>
        <v>63253.279519999996</v>
      </c>
      <c r="T51" s="49"/>
    </row>
    <row r="52" spans="1:20" s="25" customFormat="1" ht="12" x14ac:dyDescent="0.2">
      <c r="A52" s="85" t="s">
        <v>31</v>
      </c>
      <c r="B52" s="3" t="s">
        <v>60</v>
      </c>
      <c r="C52" s="37">
        <v>7.3730000000000002</v>
      </c>
      <c r="D52" s="37">
        <v>6.26</v>
      </c>
      <c r="E52" s="37">
        <v>15.757999999999999</v>
      </c>
      <c r="F52" s="37">
        <v>15.864000000000001</v>
      </c>
      <c r="G52" s="37">
        <v>47.924999999999997</v>
      </c>
      <c r="H52" s="37">
        <v>7.4649999999999999</v>
      </c>
      <c r="I52" s="37">
        <v>19.417999999999999</v>
      </c>
      <c r="J52" s="37">
        <v>32.450000000000003</v>
      </c>
      <c r="K52" s="37">
        <v>16.353999999999999</v>
      </c>
      <c r="L52" s="37">
        <v>97</v>
      </c>
      <c r="M52" s="37">
        <v>17.501999999999999</v>
      </c>
      <c r="N52" s="37">
        <v>9.64</v>
      </c>
      <c r="O52" s="37">
        <v>18.8</v>
      </c>
      <c r="P52" s="37">
        <v>9.3249999999999993</v>
      </c>
      <c r="Q52" s="37">
        <v>26.457000000000001</v>
      </c>
      <c r="R52" s="37">
        <v>28.509</v>
      </c>
      <c r="S52" s="4">
        <f t="shared" si="0"/>
        <v>376.09999999999997</v>
      </c>
    </row>
    <row r="53" spans="1:20" s="25" customFormat="1" ht="12" x14ac:dyDescent="0.2">
      <c r="A53" s="86"/>
      <c r="B53" s="3" t="s">
        <v>61</v>
      </c>
      <c r="C53" s="5"/>
      <c r="D53" s="5"/>
      <c r="E53" s="5">
        <v>206.12899999999999</v>
      </c>
      <c r="F53" s="5"/>
      <c r="G53" s="5"/>
      <c r="H53" s="5"/>
      <c r="I53" s="5"/>
      <c r="J53" s="5"/>
      <c r="K53" s="5"/>
      <c r="L53" s="5"/>
      <c r="M53" s="5"/>
      <c r="N53" s="5">
        <v>206.12899999999999</v>
      </c>
      <c r="O53" s="5"/>
      <c r="P53" s="5"/>
      <c r="Q53" s="5"/>
      <c r="R53" s="5"/>
      <c r="S53" s="4">
        <f t="shared" si="0"/>
        <v>412.25799999999998</v>
      </c>
    </row>
    <row r="54" spans="1:20" s="25" customFormat="1" ht="12" x14ac:dyDescent="0.2">
      <c r="A54" s="87"/>
      <c r="B54" s="2" t="s">
        <v>59</v>
      </c>
      <c r="C54" s="5">
        <f>C53+C52</f>
        <v>7.3730000000000002</v>
      </c>
      <c r="D54" s="5">
        <f t="shared" ref="D54:R54" si="8">D53+D52</f>
        <v>6.26</v>
      </c>
      <c r="E54" s="5">
        <f t="shared" si="8"/>
        <v>221.887</v>
      </c>
      <c r="F54" s="5">
        <f t="shared" si="8"/>
        <v>15.864000000000001</v>
      </c>
      <c r="G54" s="5">
        <f t="shared" si="8"/>
        <v>47.924999999999997</v>
      </c>
      <c r="H54" s="5">
        <f t="shared" si="8"/>
        <v>7.4649999999999999</v>
      </c>
      <c r="I54" s="5">
        <f t="shared" si="8"/>
        <v>19.417999999999999</v>
      </c>
      <c r="J54" s="5">
        <f t="shared" si="8"/>
        <v>32.450000000000003</v>
      </c>
      <c r="K54" s="5">
        <f t="shared" si="8"/>
        <v>16.353999999999999</v>
      </c>
      <c r="L54" s="5">
        <f t="shared" si="8"/>
        <v>97</v>
      </c>
      <c r="M54" s="5">
        <f t="shared" si="8"/>
        <v>17.501999999999999</v>
      </c>
      <c r="N54" s="5">
        <f t="shared" si="8"/>
        <v>215.76900000000001</v>
      </c>
      <c r="O54" s="5">
        <f t="shared" si="8"/>
        <v>18.8</v>
      </c>
      <c r="P54" s="5">
        <f t="shared" si="8"/>
        <v>9.3249999999999993</v>
      </c>
      <c r="Q54" s="5">
        <f t="shared" si="8"/>
        <v>26.457000000000001</v>
      </c>
      <c r="R54" s="5">
        <f t="shared" si="8"/>
        <v>28.509</v>
      </c>
      <c r="S54" s="4">
        <f t="shared" si="0"/>
        <v>788.35800000000006</v>
      </c>
    </row>
    <row r="55" spans="1:20" x14ac:dyDescent="0.2">
      <c r="D55" s="18"/>
    </row>
  </sheetData>
  <mergeCells count="7">
    <mergeCell ref="A52:A54"/>
    <mergeCell ref="A1:S1"/>
    <mergeCell ref="D2:E2"/>
    <mergeCell ref="A14:B14"/>
    <mergeCell ref="A38:A39"/>
    <mergeCell ref="A40:A41"/>
    <mergeCell ref="A47:B47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" sqref="M1:M1048576"/>
    </sheetView>
  </sheetViews>
  <sheetFormatPr defaultRowHeight="12.75" x14ac:dyDescent="0.2"/>
  <cols>
    <col min="1" max="1" width="18.140625" customWidth="1"/>
    <col min="2" max="2" width="23.5703125" customWidth="1"/>
    <col min="3" max="3" width="10.85546875" customWidth="1"/>
    <col min="4" max="4" width="10.7109375" customWidth="1"/>
    <col min="5" max="5" width="10.85546875" customWidth="1"/>
    <col min="6" max="6" width="10.7109375" customWidth="1"/>
    <col min="7" max="7" width="11.7109375" customWidth="1"/>
    <col min="8" max="8" width="10.85546875" customWidth="1"/>
    <col min="9" max="9" width="11" customWidth="1"/>
    <col min="10" max="10" width="12" customWidth="1"/>
    <col min="11" max="11" width="10.7109375" customWidth="1"/>
    <col min="12" max="12" width="12" customWidth="1"/>
    <col min="13" max="13" width="11" customWidth="1"/>
    <col min="14" max="14" width="10.7109375" customWidth="1"/>
    <col min="15" max="15" width="11.5703125" customWidth="1"/>
    <col min="16" max="16" width="10.7109375" customWidth="1"/>
    <col min="17" max="17" width="10.85546875" customWidth="1"/>
    <col min="18" max="18" width="11.140625" customWidth="1"/>
    <col min="19" max="19" width="13.42578125" customWidth="1"/>
    <col min="20" max="20" width="14.7109375" customWidth="1"/>
  </cols>
  <sheetData>
    <row r="1" spans="1:20" x14ac:dyDescent="0.2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20" x14ac:dyDescent="0.2">
      <c r="A2" s="75"/>
      <c r="B2" s="75"/>
      <c r="C2" s="68"/>
      <c r="D2" s="84"/>
      <c r="E2" s="8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0" x14ac:dyDescent="0.2">
      <c r="C3" s="69"/>
      <c r="S3" t="s">
        <v>28</v>
      </c>
    </row>
    <row r="4" spans="1:20" s="25" customFormat="1" ht="24" x14ac:dyDescent="0.2">
      <c r="A4" s="50" t="s">
        <v>36</v>
      </c>
      <c r="B4" s="51" t="s">
        <v>37</v>
      </c>
      <c r="C4" s="76" t="s">
        <v>0</v>
      </c>
      <c r="D4" s="76" t="s">
        <v>1</v>
      </c>
      <c r="E4" s="76" t="s">
        <v>2</v>
      </c>
      <c r="F4" s="76" t="s">
        <v>3</v>
      </c>
      <c r="G4" s="76" t="s">
        <v>4</v>
      </c>
      <c r="H4" s="76" t="s">
        <v>5</v>
      </c>
      <c r="I4" s="76" t="s">
        <v>6</v>
      </c>
      <c r="J4" s="76" t="s">
        <v>7</v>
      </c>
      <c r="K4" s="76" t="s">
        <v>8</v>
      </c>
      <c r="L4" s="76" t="s">
        <v>9</v>
      </c>
      <c r="M4" s="76" t="s">
        <v>10</v>
      </c>
      <c r="N4" s="76" t="s">
        <v>11</v>
      </c>
      <c r="O4" s="76" t="s">
        <v>12</v>
      </c>
      <c r="P4" s="76" t="s">
        <v>13</v>
      </c>
      <c r="Q4" s="76" t="s">
        <v>14</v>
      </c>
      <c r="R4" s="76" t="s">
        <v>15</v>
      </c>
      <c r="S4" s="72" t="s">
        <v>16</v>
      </c>
    </row>
    <row r="5" spans="1:20" s="25" customFormat="1" ht="13.5" customHeight="1" x14ac:dyDescent="0.2">
      <c r="A5" s="27" t="s">
        <v>46</v>
      </c>
      <c r="B5" s="27" t="s">
        <v>39</v>
      </c>
      <c r="C5" s="29">
        <v>28.5</v>
      </c>
      <c r="D5" s="29">
        <v>13</v>
      </c>
      <c r="E5" s="29">
        <v>81.400000000000006</v>
      </c>
      <c r="F5" s="30">
        <v>17</v>
      </c>
      <c r="G5" s="30">
        <v>1614.7</v>
      </c>
      <c r="H5" s="30">
        <v>19.5</v>
      </c>
      <c r="I5" s="30">
        <v>34</v>
      </c>
      <c r="J5" s="30">
        <v>120.1</v>
      </c>
      <c r="K5" s="30">
        <v>44.7</v>
      </c>
      <c r="L5" s="30">
        <v>2655.1</v>
      </c>
      <c r="M5" s="30">
        <v>25.6</v>
      </c>
      <c r="N5" s="30">
        <v>20.5</v>
      </c>
      <c r="O5" s="30">
        <v>135</v>
      </c>
      <c r="P5" s="30">
        <v>45.7</v>
      </c>
      <c r="Q5" s="30">
        <v>485.6</v>
      </c>
      <c r="R5" s="30">
        <v>34.6</v>
      </c>
      <c r="S5" s="8">
        <f t="shared" ref="S5:S56" si="0">SUM(C5:R5)</f>
        <v>5375.0000000000009</v>
      </c>
    </row>
    <row r="6" spans="1:20" s="25" customFormat="1" ht="13.5" customHeight="1" x14ac:dyDescent="0.2">
      <c r="A6" s="27" t="s">
        <v>47</v>
      </c>
      <c r="B6" s="27" t="s">
        <v>17</v>
      </c>
      <c r="C6" s="29"/>
      <c r="D6" s="29"/>
      <c r="E6" s="29"/>
      <c r="F6" s="30"/>
      <c r="G6" s="30">
        <v>0.5</v>
      </c>
      <c r="H6" s="30">
        <v>2</v>
      </c>
      <c r="I6" s="30"/>
      <c r="J6" s="30">
        <v>10</v>
      </c>
      <c r="K6" s="30"/>
      <c r="L6" s="30"/>
      <c r="M6" s="30"/>
      <c r="N6" s="30"/>
      <c r="O6" s="30">
        <v>14</v>
      </c>
      <c r="P6" s="30">
        <v>7</v>
      </c>
      <c r="Q6" s="30"/>
      <c r="R6" s="30">
        <v>1</v>
      </c>
      <c r="S6" s="8">
        <f t="shared" si="0"/>
        <v>34.5</v>
      </c>
    </row>
    <row r="7" spans="1:20" s="25" customFormat="1" ht="13.5" customHeight="1" x14ac:dyDescent="0.2">
      <c r="A7" s="27" t="s">
        <v>48</v>
      </c>
      <c r="B7" s="27" t="s">
        <v>18</v>
      </c>
      <c r="C7" s="29">
        <v>19.5</v>
      </c>
      <c r="D7" s="29">
        <v>5.0999999999999996</v>
      </c>
      <c r="E7" s="29">
        <v>38.299999999999997</v>
      </c>
      <c r="F7" s="30">
        <v>7.6</v>
      </c>
      <c r="G7" s="30">
        <v>110</v>
      </c>
      <c r="H7" s="30">
        <v>4.9000000000000004</v>
      </c>
      <c r="I7" s="30">
        <v>76.599999999999994</v>
      </c>
      <c r="J7" s="30">
        <v>30.2</v>
      </c>
      <c r="K7" s="30">
        <v>48.1</v>
      </c>
      <c r="L7" s="30">
        <v>425.1</v>
      </c>
      <c r="M7" s="30">
        <v>30.6</v>
      </c>
      <c r="N7" s="30">
        <v>41.7</v>
      </c>
      <c r="O7" s="30">
        <v>48.5</v>
      </c>
      <c r="P7" s="30">
        <v>10.4</v>
      </c>
      <c r="Q7" s="30">
        <v>22</v>
      </c>
      <c r="R7" s="30">
        <v>36.700000000000003</v>
      </c>
      <c r="S7" s="8">
        <f t="shared" si="0"/>
        <v>955.30000000000018</v>
      </c>
    </row>
    <row r="8" spans="1:20" s="25" customFormat="1" ht="13.5" customHeight="1" x14ac:dyDescent="0.2">
      <c r="A8" s="27" t="s">
        <v>49</v>
      </c>
      <c r="B8" s="27" t="s">
        <v>63</v>
      </c>
      <c r="C8" s="29">
        <v>175</v>
      </c>
      <c r="D8" s="29">
        <v>80</v>
      </c>
      <c r="E8" s="29">
        <v>450</v>
      </c>
      <c r="F8" s="30">
        <v>141</v>
      </c>
      <c r="G8" s="30">
        <v>3923</v>
      </c>
      <c r="H8" s="30">
        <v>50</v>
      </c>
      <c r="I8" s="30">
        <v>565.70000000000005</v>
      </c>
      <c r="J8" s="30">
        <v>865.2</v>
      </c>
      <c r="K8" s="30">
        <v>499.1</v>
      </c>
      <c r="L8" s="30">
        <v>2446.645</v>
      </c>
      <c r="M8" s="30">
        <v>183</v>
      </c>
      <c r="N8" s="30">
        <v>220</v>
      </c>
      <c r="O8" s="30">
        <v>700</v>
      </c>
      <c r="P8" s="30">
        <v>400</v>
      </c>
      <c r="Q8" s="30">
        <v>430</v>
      </c>
      <c r="R8" s="30">
        <v>800</v>
      </c>
      <c r="S8" s="8">
        <f t="shared" si="0"/>
        <v>11928.645</v>
      </c>
    </row>
    <row r="9" spans="1:20" s="25" customFormat="1" ht="13.5" customHeight="1" x14ac:dyDescent="0.2">
      <c r="A9" s="27" t="s">
        <v>64</v>
      </c>
      <c r="B9" s="27" t="s">
        <v>65</v>
      </c>
      <c r="C9" s="29">
        <v>178.3</v>
      </c>
      <c r="D9" s="29"/>
      <c r="E9" s="29"/>
      <c r="F9" s="30"/>
      <c r="G9" s="30"/>
      <c r="H9" s="30"/>
      <c r="I9" s="30">
        <v>314</v>
      </c>
      <c r="J9" s="30"/>
      <c r="K9" s="30"/>
      <c r="L9" s="30"/>
      <c r="M9" s="30">
        <v>476.9</v>
      </c>
      <c r="N9" s="30"/>
      <c r="O9" s="30"/>
      <c r="P9" s="30"/>
      <c r="Q9" s="30"/>
      <c r="R9" s="30"/>
      <c r="S9" s="8">
        <f t="shared" si="0"/>
        <v>969.2</v>
      </c>
    </row>
    <row r="10" spans="1:20" s="25" customFormat="1" ht="13.5" customHeight="1" x14ac:dyDescent="0.2">
      <c r="A10" s="27" t="s">
        <v>50</v>
      </c>
      <c r="B10" s="27" t="s">
        <v>43</v>
      </c>
      <c r="C10" s="29">
        <v>6</v>
      </c>
      <c r="D10" s="29"/>
      <c r="E10" s="30">
        <v>29</v>
      </c>
      <c r="F10" s="30"/>
      <c r="G10" s="30"/>
      <c r="H10" s="30"/>
      <c r="I10" s="30"/>
      <c r="J10" s="30">
        <v>48.6</v>
      </c>
      <c r="K10" s="30"/>
      <c r="L10" s="30">
        <v>251.92903999999999</v>
      </c>
      <c r="M10" s="30">
        <v>25</v>
      </c>
      <c r="N10" s="30"/>
      <c r="O10" s="30"/>
      <c r="P10" s="30"/>
      <c r="Q10" s="30"/>
      <c r="R10" s="30">
        <v>62.4</v>
      </c>
      <c r="S10" s="8">
        <f t="shared" si="0"/>
        <v>422.92903999999999</v>
      </c>
    </row>
    <row r="11" spans="1:20" s="25" customFormat="1" ht="13.5" customHeight="1" x14ac:dyDescent="0.2">
      <c r="A11" s="27" t="s">
        <v>51</v>
      </c>
      <c r="B11" s="27" t="s">
        <v>40</v>
      </c>
      <c r="C11" s="29">
        <v>158.49199999999999</v>
      </c>
      <c r="D11" s="29"/>
      <c r="E11" s="30">
        <v>110</v>
      </c>
      <c r="F11" s="30">
        <v>131</v>
      </c>
      <c r="G11" s="30"/>
      <c r="H11" s="30">
        <v>50</v>
      </c>
      <c r="I11" s="30">
        <v>50</v>
      </c>
      <c r="J11" s="30"/>
      <c r="K11" s="30">
        <v>25</v>
      </c>
      <c r="L11" s="30">
        <v>8.4</v>
      </c>
      <c r="M11" s="30">
        <v>380</v>
      </c>
      <c r="N11" s="30">
        <v>15</v>
      </c>
      <c r="O11" s="30">
        <v>115</v>
      </c>
      <c r="P11" s="30">
        <v>20</v>
      </c>
      <c r="Q11" s="30">
        <v>15</v>
      </c>
      <c r="R11" s="30">
        <v>220</v>
      </c>
      <c r="S11" s="8">
        <f t="shared" si="0"/>
        <v>1297.8919999999998</v>
      </c>
    </row>
    <row r="12" spans="1:20" s="25" customFormat="1" ht="13.5" customHeight="1" x14ac:dyDescent="0.2">
      <c r="A12" s="27" t="s">
        <v>52</v>
      </c>
      <c r="B12" s="27" t="s">
        <v>44</v>
      </c>
      <c r="C12" s="29"/>
      <c r="D12" s="29"/>
      <c r="E12" s="30"/>
      <c r="F12" s="30"/>
      <c r="G12" s="30"/>
      <c r="H12" s="30">
        <v>4.4000000000000004</v>
      </c>
      <c r="I12" s="30">
        <v>515</v>
      </c>
      <c r="J12" s="30"/>
      <c r="K12" s="30"/>
      <c r="L12" s="30"/>
      <c r="M12" s="30"/>
      <c r="N12" s="30"/>
      <c r="O12" s="30"/>
      <c r="P12" s="30"/>
      <c r="Q12" s="30">
        <v>75</v>
      </c>
      <c r="R12" s="30"/>
      <c r="S12" s="8">
        <f t="shared" si="0"/>
        <v>594.4</v>
      </c>
    </row>
    <row r="13" spans="1:20" s="25" customFormat="1" ht="13.5" customHeight="1" x14ac:dyDescent="0.2">
      <c r="A13" s="27" t="s">
        <v>53</v>
      </c>
      <c r="B13" s="27" t="s">
        <v>45</v>
      </c>
      <c r="C13" s="29">
        <v>12.2</v>
      </c>
      <c r="D13" s="29">
        <v>10</v>
      </c>
      <c r="E13" s="30"/>
      <c r="F13" s="30">
        <v>20</v>
      </c>
      <c r="G13" s="30">
        <v>114</v>
      </c>
      <c r="H13" s="30"/>
      <c r="I13" s="30">
        <v>20</v>
      </c>
      <c r="J13" s="30"/>
      <c r="K13" s="30">
        <v>15.7</v>
      </c>
      <c r="L13" s="30"/>
      <c r="M13" s="30">
        <v>120</v>
      </c>
      <c r="N13" s="30">
        <v>30</v>
      </c>
      <c r="O13" s="30">
        <v>13</v>
      </c>
      <c r="P13" s="30">
        <v>23</v>
      </c>
      <c r="Q13" s="30">
        <v>65</v>
      </c>
      <c r="R13" s="30">
        <v>25</v>
      </c>
      <c r="S13" s="8">
        <f t="shared" si="0"/>
        <v>467.9</v>
      </c>
    </row>
    <row r="14" spans="1:20" s="25" customFormat="1" ht="12" x14ac:dyDescent="0.2">
      <c r="A14" s="81" t="s">
        <v>20</v>
      </c>
      <c r="B14" s="81"/>
      <c r="C14" s="8">
        <f t="shared" ref="C14:S14" si="1">SUM(C5:C13)</f>
        <v>577.99200000000008</v>
      </c>
      <c r="D14" s="8">
        <f t="shared" si="1"/>
        <v>108.1</v>
      </c>
      <c r="E14" s="8">
        <f t="shared" si="1"/>
        <v>708.7</v>
      </c>
      <c r="F14" s="8">
        <f t="shared" si="1"/>
        <v>316.60000000000002</v>
      </c>
      <c r="G14" s="8">
        <f t="shared" si="1"/>
        <v>5762.2</v>
      </c>
      <c r="H14" s="8">
        <f t="shared" si="1"/>
        <v>130.80000000000001</v>
      </c>
      <c r="I14" s="8">
        <f t="shared" si="1"/>
        <v>1575.3000000000002</v>
      </c>
      <c r="J14" s="8">
        <f t="shared" si="1"/>
        <v>1074.0999999999999</v>
      </c>
      <c r="K14" s="8">
        <f t="shared" si="1"/>
        <v>632.60000000000014</v>
      </c>
      <c r="L14" s="8">
        <f t="shared" si="1"/>
        <v>5787.174039999999</v>
      </c>
      <c r="M14" s="8">
        <f t="shared" si="1"/>
        <v>1241.0999999999999</v>
      </c>
      <c r="N14" s="8">
        <f t="shared" si="1"/>
        <v>327.2</v>
      </c>
      <c r="O14" s="8">
        <f t="shared" si="1"/>
        <v>1025.5</v>
      </c>
      <c r="P14" s="8">
        <f t="shared" si="1"/>
        <v>506.1</v>
      </c>
      <c r="Q14" s="8">
        <f t="shared" si="1"/>
        <v>1092.5999999999999</v>
      </c>
      <c r="R14" s="8">
        <f t="shared" si="1"/>
        <v>1179.6999999999998</v>
      </c>
      <c r="S14" s="8">
        <f t="shared" si="1"/>
        <v>22045.766040000002</v>
      </c>
    </row>
    <row r="15" spans="1:20" s="25" customFormat="1" ht="12" x14ac:dyDescent="0.2">
      <c r="A15" s="7" t="s">
        <v>30</v>
      </c>
      <c r="B15" s="7" t="s">
        <v>19</v>
      </c>
      <c r="C15" s="6">
        <v>77.2</v>
      </c>
      <c r="D15" s="6">
        <v>77.2</v>
      </c>
      <c r="E15" s="6">
        <v>77.2</v>
      </c>
      <c r="F15" s="6">
        <v>77.2</v>
      </c>
      <c r="G15" s="6"/>
      <c r="H15" s="6">
        <v>77.2</v>
      </c>
      <c r="I15" s="6">
        <v>77.2</v>
      </c>
      <c r="J15" s="6">
        <v>180.2</v>
      </c>
      <c r="K15" s="6">
        <v>77.2</v>
      </c>
      <c r="L15" s="6">
        <v>180.2</v>
      </c>
      <c r="M15" s="6">
        <v>77.2</v>
      </c>
      <c r="N15" s="6">
        <v>77.2</v>
      </c>
      <c r="O15" s="6">
        <v>77.2</v>
      </c>
      <c r="P15" s="6">
        <v>77.2</v>
      </c>
      <c r="Q15" s="6">
        <v>77.2</v>
      </c>
      <c r="R15" s="6">
        <v>180.2</v>
      </c>
      <c r="S15" s="6">
        <f t="shared" si="0"/>
        <v>1467.0000000000002</v>
      </c>
      <c r="T15" s="62"/>
    </row>
    <row r="16" spans="1:20" s="47" customFormat="1" ht="12" x14ac:dyDescent="0.2">
      <c r="A16" s="11" t="s">
        <v>54</v>
      </c>
      <c r="B16" s="11" t="s">
        <v>26</v>
      </c>
      <c r="C16" s="12">
        <v>0.9</v>
      </c>
      <c r="D16" s="12">
        <v>0.7</v>
      </c>
      <c r="E16" s="12">
        <v>2</v>
      </c>
      <c r="F16" s="12">
        <v>1.5</v>
      </c>
      <c r="G16" s="12">
        <v>11.1</v>
      </c>
      <c r="H16" s="12">
        <v>0.8</v>
      </c>
      <c r="I16" s="12">
        <v>2.8</v>
      </c>
      <c r="J16" s="12">
        <v>4.5</v>
      </c>
      <c r="K16" s="12">
        <v>2.4</v>
      </c>
      <c r="L16" s="12">
        <v>8.5</v>
      </c>
      <c r="M16" s="12">
        <v>1.9</v>
      </c>
      <c r="N16" s="12">
        <v>1.9</v>
      </c>
      <c r="O16" s="12">
        <v>3.3</v>
      </c>
      <c r="P16" s="12">
        <v>1.2</v>
      </c>
      <c r="Q16" s="12">
        <v>4.2</v>
      </c>
      <c r="R16" s="12">
        <v>3.5</v>
      </c>
      <c r="S16" s="58">
        <f t="shared" si="0"/>
        <v>51.2</v>
      </c>
      <c r="T16" s="62"/>
    </row>
    <row r="17" spans="1:20" s="47" customFormat="1" ht="12" x14ac:dyDescent="0.2">
      <c r="A17" s="11" t="s">
        <v>55</v>
      </c>
      <c r="B17" s="11" t="s">
        <v>26</v>
      </c>
      <c r="C17" s="12">
        <v>1191.3</v>
      </c>
      <c r="D17" s="12">
        <v>1213.4000000000001</v>
      </c>
      <c r="E17" s="12">
        <v>1195.4000000000001</v>
      </c>
      <c r="F17" s="12">
        <v>1352.8</v>
      </c>
      <c r="G17" s="12">
        <v>0</v>
      </c>
      <c r="H17" s="12">
        <v>1280</v>
      </c>
      <c r="I17" s="12">
        <v>1285.3</v>
      </c>
      <c r="J17" s="12">
        <v>1624</v>
      </c>
      <c r="K17" s="12">
        <v>1288.5999999999999</v>
      </c>
      <c r="L17" s="12">
        <v>0</v>
      </c>
      <c r="M17" s="12">
        <v>1440.5</v>
      </c>
      <c r="N17" s="12">
        <v>1358.9</v>
      </c>
      <c r="O17" s="12">
        <v>1263.0999999999999</v>
      </c>
      <c r="P17" s="12">
        <v>1073.8</v>
      </c>
      <c r="Q17" s="12">
        <v>1524.7</v>
      </c>
      <c r="R17" s="12">
        <v>1425</v>
      </c>
      <c r="S17" s="58">
        <f t="shared" si="0"/>
        <v>18516.8</v>
      </c>
      <c r="T17" s="62"/>
    </row>
    <row r="18" spans="1:20" s="25" customFormat="1" ht="12" x14ac:dyDescent="0.2">
      <c r="A18" s="7" t="s">
        <v>25</v>
      </c>
      <c r="B18" s="7" t="s">
        <v>26</v>
      </c>
      <c r="C18" s="6">
        <f>C16+C17</f>
        <v>1192.2</v>
      </c>
      <c r="D18" s="6">
        <f t="shared" ref="D18:R18" si="2">D16+D17</f>
        <v>1214.1000000000001</v>
      </c>
      <c r="E18" s="6">
        <f t="shared" si="2"/>
        <v>1197.4000000000001</v>
      </c>
      <c r="F18" s="6">
        <f t="shared" si="2"/>
        <v>1354.3</v>
      </c>
      <c r="G18" s="6">
        <f t="shared" si="2"/>
        <v>11.1</v>
      </c>
      <c r="H18" s="6">
        <f t="shared" si="2"/>
        <v>1280.8</v>
      </c>
      <c r="I18" s="6">
        <f t="shared" si="2"/>
        <v>1288.0999999999999</v>
      </c>
      <c r="J18" s="6">
        <f t="shared" si="2"/>
        <v>1628.5</v>
      </c>
      <c r="K18" s="6">
        <f t="shared" si="2"/>
        <v>1291</v>
      </c>
      <c r="L18" s="6">
        <f t="shared" si="2"/>
        <v>8.5</v>
      </c>
      <c r="M18" s="6">
        <f t="shared" si="2"/>
        <v>1442.4</v>
      </c>
      <c r="N18" s="6">
        <f t="shared" si="2"/>
        <v>1360.8000000000002</v>
      </c>
      <c r="O18" s="6">
        <f t="shared" si="2"/>
        <v>1266.3999999999999</v>
      </c>
      <c r="P18" s="6">
        <f t="shared" si="2"/>
        <v>1075</v>
      </c>
      <c r="Q18" s="6">
        <f t="shared" si="2"/>
        <v>1528.9</v>
      </c>
      <c r="R18" s="6">
        <f t="shared" si="2"/>
        <v>1428.5</v>
      </c>
      <c r="S18" s="6">
        <f t="shared" si="0"/>
        <v>18568</v>
      </c>
      <c r="T18" s="65" t="s">
        <v>93</v>
      </c>
    </row>
    <row r="19" spans="1:20" s="25" customFormat="1" ht="12" x14ac:dyDescent="0.2">
      <c r="A19" s="11" t="s">
        <v>56</v>
      </c>
      <c r="B19" s="11" t="s">
        <v>22</v>
      </c>
      <c r="C19" s="12">
        <v>21.760999999999999</v>
      </c>
      <c r="D19" s="12"/>
      <c r="E19" s="12">
        <v>6.742</v>
      </c>
      <c r="F19" s="12">
        <v>8</v>
      </c>
      <c r="G19" s="12">
        <v>6.6</v>
      </c>
      <c r="H19" s="12"/>
      <c r="I19" s="12">
        <v>13.65</v>
      </c>
      <c r="J19" s="12">
        <v>70</v>
      </c>
      <c r="K19" s="12">
        <v>52.905000000000001</v>
      </c>
      <c r="L19" s="12">
        <v>117.65</v>
      </c>
      <c r="M19" s="12">
        <v>42.6</v>
      </c>
      <c r="N19" s="12">
        <v>30</v>
      </c>
      <c r="O19" s="12"/>
      <c r="P19" s="12">
        <v>6.5</v>
      </c>
      <c r="Q19" s="12">
        <v>1.65</v>
      </c>
      <c r="R19" s="12">
        <v>64.650000000000006</v>
      </c>
      <c r="S19" s="58">
        <f t="shared" ref="S19" si="3">SUM(C19:R19)</f>
        <v>442.70799999999997</v>
      </c>
      <c r="T19" s="65" t="s">
        <v>85</v>
      </c>
    </row>
    <row r="20" spans="1:20" s="25" customFormat="1" ht="12" x14ac:dyDescent="0.2">
      <c r="A20" s="11" t="s">
        <v>57</v>
      </c>
      <c r="B20" s="11" t="s">
        <v>22</v>
      </c>
      <c r="C20" s="12">
        <v>16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41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58">
        <f t="shared" si="0"/>
        <v>71</v>
      </c>
      <c r="T20" s="65" t="s">
        <v>86</v>
      </c>
    </row>
    <row r="21" spans="1:20" s="25" customFormat="1" ht="12" x14ac:dyDescent="0.2">
      <c r="A21" s="11" t="s">
        <v>58</v>
      </c>
      <c r="B21" s="11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>
        <f t="shared" si="0"/>
        <v>0</v>
      </c>
      <c r="T21" s="65"/>
    </row>
    <row r="22" spans="1:20" s="25" customFormat="1" ht="12" x14ac:dyDescent="0.2">
      <c r="A22" s="11" t="s">
        <v>80</v>
      </c>
      <c r="B22" s="11" t="s">
        <v>22</v>
      </c>
      <c r="C22" s="12"/>
      <c r="D22" s="12"/>
      <c r="E22" s="12"/>
      <c r="F22" s="12"/>
      <c r="G22" s="12"/>
      <c r="H22" s="12"/>
      <c r="I22" s="12"/>
      <c r="J22" s="12"/>
      <c r="K22" s="12">
        <v>90</v>
      </c>
      <c r="L22" s="12"/>
      <c r="M22" s="12"/>
      <c r="N22" s="12">
        <v>10</v>
      </c>
      <c r="O22" s="12"/>
      <c r="P22" s="12"/>
      <c r="Q22" s="12">
        <v>60</v>
      </c>
      <c r="R22" s="12">
        <v>20</v>
      </c>
      <c r="S22" s="58">
        <f t="shared" si="0"/>
        <v>180</v>
      </c>
      <c r="T22" s="65" t="s">
        <v>87</v>
      </c>
    </row>
    <row r="23" spans="1:20" s="25" customFormat="1" ht="12" x14ac:dyDescent="0.2">
      <c r="A23" s="11" t="s">
        <v>81</v>
      </c>
      <c r="B23" s="11" t="s">
        <v>22</v>
      </c>
      <c r="C23" s="12"/>
      <c r="D23" s="12"/>
      <c r="E23" s="12"/>
      <c r="F23" s="12"/>
      <c r="G23" s="12"/>
      <c r="H23" s="12"/>
      <c r="I23" s="12"/>
      <c r="J23" s="12"/>
      <c r="K23" s="12">
        <v>62.488</v>
      </c>
      <c r="L23" s="12"/>
      <c r="M23" s="12"/>
      <c r="N23" s="12">
        <v>3</v>
      </c>
      <c r="O23" s="12"/>
      <c r="P23" s="12"/>
      <c r="Q23" s="12">
        <v>21.03</v>
      </c>
      <c r="R23" s="12">
        <v>5.27</v>
      </c>
      <c r="S23" s="58">
        <f t="shared" si="0"/>
        <v>91.787999999999997</v>
      </c>
      <c r="T23" s="65">
        <v>9990072570</v>
      </c>
    </row>
    <row r="24" spans="1:20" s="25" customFormat="1" ht="12" x14ac:dyDescent="0.2">
      <c r="A24" s="17" t="s">
        <v>35</v>
      </c>
      <c r="B24" s="7" t="s">
        <v>22</v>
      </c>
      <c r="C24" s="6">
        <f>SUM(C19:C23)</f>
        <v>37.760999999999996</v>
      </c>
      <c r="D24" s="6">
        <f t="shared" ref="D24:R24" si="4">SUM(D19:D23)</f>
        <v>1</v>
      </c>
      <c r="E24" s="6">
        <f t="shared" si="4"/>
        <v>7.742</v>
      </c>
      <c r="F24" s="6">
        <f t="shared" si="4"/>
        <v>9</v>
      </c>
      <c r="G24" s="6">
        <f t="shared" si="4"/>
        <v>7.6</v>
      </c>
      <c r="H24" s="6">
        <f t="shared" si="4"/>
        <v>1</v>
      </c>
      <c r="I24" s="6">
        <f t="shared" si="4"/>
        <v>14.65</v>
      </c>
      <c r="J24" s="6">
        <f t="shared" si="4"/>
        <v>71</v>
      </c>
      <c r="K24" s="6">
        <f t="shared" si="4"/>
        <v>206.393</v>
      </c>
      <c r="L24" s="6">
        <f t="shared" si="4"/>
        <v>118.65</v>
      </c>
      <c r="M24" s="6">
        <f t="shared" si="4"/>
        <v>83.6</v>
      </c>
      <c r="N24" s="6">
        <f t="shared" si="4"/>
        <v>44</v>
      </c>
      <c r="O24" s="6">
        <f t="shared" si="4"/>
        <v>1</v>
      </c>
      <c r="P24" s="6">
        <f t="shared" si="4"/>
        <v>7.5</v>
      </c>
      <c r="Q24" s="6">
        <f t="shared" si="4"/>
        <v>83.68</v>
      </c>
      <c r="R24" s="6">
        <f t="shared" si="4"/>
        <v>90.92</v>
      </c>
      <c r="S24" s="6">
        <f t="shared" si="0"/>
        <v>785.49599999999998</v>
      </c>
      <c r="T24" s="65"/>
    </row>
    <row r="25" spans="1:20" s="25" customFormat="1" ht="12" hidden="1" customHeight="1" x14ac:dyDescent="0.2">
      <c r="A25" s="13" t="s">
        <v>23</v>
      </c>
      <c r="B25" s="13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f t="shared" si="0"/>
        <v>0</v>
      </c>
      <c r="T25" s="65"/>
    </row>
    <row r="26" spans="1:20" s="25" customFormat="1" ht="15.75" customHeight="1" x14ac:dyDescent="0.2">
      <c r="A26" s="10" t="s">
        <v>33</v>
      </c>
      <c r="B26" s="11" t="s">
        <v>21</v>
      </c>
      <c r="C26" s="12">
        <v>355.9</v>
      </c>
      <c r="D26" s="12">
        <v>30</v>
      </c>
      <c r="E26" s="12">
        <v>918.4</v>
      </c>
      <c r="F26" s="12">
        <v>282.3</v>
      </c>
      <c r="G26" s="12">
        <v>713.61699999999996</v>
      </c>
      <c r="H26" s="12">
        <v>0</v>
      </c>
      <c r="I26" s="12">
        <v>162.80000000000001</v>
      </c>
      <c r="J26" s="12">
        <v>546.6</v>
      </c>
      <c r="K26" s="12">
        <v>863</v>
      </c>
      <c r="L26" s="12">
        <v>1675.4</v>
      </c>
      <c r="M26" s="12">
        <v>1395.2</v>
      </c>
      <c r="N26" s="12">
        <v>619.79999999999995</v>
      </c>
      <c r="O26" s="12">
        <v>0</v>
      </c>
      <c r="P26" s="12">
        <v>153.30000000000001</v>
      </c>
      <c r="Q26" s="12">
        <v>90.5</v>
      </c>
      <c r="R26" s="12">
        <v>651.9</v>
      </c>
      <c r="S26" s="58">
        <f t="shared" si="0"/>
        <v>8458.7170000000006</v>
      </c>
      <c r="T26" s="65"/>
    </row>
    <row r="27" spans="1:20" s="25" customFormat="1" ht="12" x14ac:dyDescent="0.2">
      <c r="A27" s="10" t="s">
        <v>68</v>
      </c>
      <c r="B27" s="11" t="s">
        <v>29</v>
      </c>
      <c r="C27" s="12"/>
      <c r="D27" s="12"/>
      <c r="E27" s="12"/>
      <c r="F27" s="12"/>
      <c r="G27" s="12">
        <v>62.92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58">
        <f t="shared" si="0"/>
        <v>62.92</v>
      </c>
      <c r="T27" s="65" t="s">
        <v>88</v>
      </c>
    </row>
    <row r="28" spans="1:20" s="25" customFormat="1" ht="14.25" customHeight="1" x14ac:dyDescent="0.2">
      <c r="A28" s="10" t="s">
        <v>68</v>
      </c>
      <c r="B28" s="11" t="s">
        <v>29</v>
      </c>
      <c r="C28" s="12"/>
      <c r="D28" s="12"/>
      <c r="E28" s="12"/>
      <c r="F28" s="12"/>
      <c r="G28" s="12"/>
      <c r="H28" s="12"/>
      <c r="I28" s="12"/>
      <c r="J28" s="12"/>
      <c r="K28" s="12"/>
      <c r="L28" s="12">
        <v>20</v>
      </c>
      <c r="M28" s="12"/>
      <c r="N28" s="12"/>
      <c r="O28" s="12"/>
      <c r="P28" s="12"/>
      <c r="Q28" s="12"/>
      <c r="R28" s="12"/>
      <c r="S28" s="58">
        <f t="shared" si="0"/>
        <v>20</v>
      </c>
      <c r="T28" s="65">
        <v>9930073180</v>
      </c>
    </row>
    <row r="29" spans="1:20" s="25" customFormat="1" ht="12" x14ac:dyDescent="0.2">
      <c r="A29" s="10" t="s">
        <v>70</v>
      </c>
      <c r="B29" s="11" t="s">
        <v>29</v>
      </c>
      <c r="C29" s="12">
        <v>72</v>
      </c>
      <c r="D29" s="12">
        <v>12</v>
      </c>
      <c r="E29" s="12">
        <v>140</v>
      </c>
      <c r="F29" s="12">
        <v>192</v>
      </c>
      <c r="G29" s="12">
        <v>1020</v>
      </c>
      <c r="H29" s="12">
        <v>96</v>
      </c>
      <c r="I29" s="12">
        <v>320</v>
      </c>
      <c r="J29" s="63">
        <v>392</v>
      </c>
      <c r="K29" s="63">
        <v>300</v>
      </c>
      <c r="L29" s="64">
        <v>792</v>
      </c>
      <c r="M29" s="64">
        <v>272</v>
      </c>
      <c r="N29" s="12">
        <v>192</v>
      </c>
      <c r="O29" s="64">
        <v>336</v>
      </c>
      <c r="P29" s="12">
        <v>192</v>
      </c>
      <c r="Q29" s="12">
        <v>196</v>
      </c>
      <c r="R29" s="12">
        <v>376</v>
      </c>
      <c r="S29" s="58">
        <f t="shared" si="0"/>
        <v>4900</v>
      </c>
      <c r="T29" s="65" t="s">
        <v>89</v>
      </c>
    </row>
    <row r="30" spans="1:20" s="25" customFormat="1" ht="12" x14ac:dyDescent="0.2">
      <c r="A30" s="10" t="s">
        <v>71</v>
      </c>
      <c r="B30" s="11" t="s">
        <v>29</v>
      </c>
      <c r="C30" s="12">
        <v>12.118</v>
      </c>
      <c r="D30" s="12">
        <v>12.118</v>
      </c>
      <c r="E30" s="12">
        <v>12.118</v>
      </c>
      <c r="F30" s="12">
        <v>12.118</v>
      </c>
      <c r="G30" s="12">
        <v>12.118</v>
      </c>
      <c r="H30" s="12">
        <v>12.118</v>
      </c>
      <c r="I30" s="12">
        <v>24.234000000000002</v>
      </c>
      <c r="J30" s="12">
        <v>24.234000000000002</v>
      </c>
      <c r="K30" s="12">
        <v>24.234000000000002</v>
      </c>
      <c r="L30" s="12">
        <v>12.118</v>
      </c>
      <c r="M30" s="12">
        <v>12.118</v>
      </c>
      <c r="N30" s="12">
        <v>24.234000000000002</v>
      </c>
      <c r="O30" s="12">
        <v>12.118</v>
      </c>
      <c r="P30" s="12">
        <v>12.118</v>
      </c>
      <c r="Q30" s="12">
        <v>12.118</v>
      </c>
      <c r="R30" s="12">
        <v>19.765999999999998</v>
      </c>
      <c r="S30" s="58">
        <f t="shared" si="0"/>
        <v>250</v>
      </c>
      <c r="T30" s="66" t="s">
        <v>90</v>
      </c>
    </row>
    <row r="31" spans="1:20" s="25" customFormat="1" ht="12" x14ac:dyDescent="0.2">
      <c r="A31" s="10" t="s">
        <v>75</v>
      </c>
      <c r="B31" s="11" t="s">
        <v>29</v>
      </c>
      <c r="C31" s="12"/>
      <c r="D31" s="12"/>
      <c r="E31" s="12"/>
      <c r="F31" s="12"/>
      <c r="G31" s="12"/>
      <c r="H31" s="12"/>
      <c r="I31" s="12"/>
      <c r="J31" s="64"/>
      <c r="K31" s="64"/>
      <c r="L31" s="64">
        <v>205.98336</v>
      </c>
      <c r="M31" s="64"/>
      <c r="N31" s="12"/>
      <c r="O31" s="64"/>
      <c r="P31" s="12"/>
      <c r="Q31" s="12"/>
      <c r="R31" s="12"/>
      <c r="S31" s="58">
        <f t="shared" si="0"/>
        <v>205.98336</v>
      </c>
      <c r="T31" s="65">
        <v>1210172340</v>
      </c>
    </row>
    <row r="32" spans="1:20" s="25" customFormat="1" ht="12" x14ac:dyDescent="0.2">
      <c r="A32" s="10" t="s">
        <v>73</v>
      </c>
      <c r="B32" s="11" t="s">
        <v>29</v>
      </c>
      <c r="C32" s="12">
        <v>2.75</v>
      </c>
      <c r="D32" s="12">
        <v>1.25</v>
      </c>
      <c r="E32" s="12">
        <v>3</v>
      </c>
      <c r="F32" s="12">
        <v>2.5</v>
      </c>
      <c r="G32" s="12">
        <v>18</v>
      </c>
      <c r="H32" s="12">
        <v>1.5</v>
      </c>
      <c r="I32" s="12">
        <v>5.75</v>
      </c>
      <c r="J32" s="12">
        <v>10</v>
      </c>
      <c r="K32" s="12">
        <v>7</v>
      </c>
      <c r="L32" s="12">
        <v>4</v>
      </c>
      <c r="M32" s="12">
        <v>3</v>
      </c>
      <c r="N32" s="12">
        <v>4.5</v>
      </c>
      <c r="O32" s="12">
        <v>5.25</v>
      </c>
      <c r="P32" s="12">
        <v>2.75</v>
      </c>
      <c r="Q32" s="12">
        <v>6.5</v>
      </c>
      <c r="R32" s="12">
        <v>11</v>
      </c>
      <c r="S32" s="58">
        <f t="shared" si="0"/>
        <v>88.75</v>
      </c>
      <c r="T32" s="65">
        <v>1500280100</v>
      </c>
    </row>
    <row r="33" spans="1:20" s="25" customFormat="1" ht="12" x14ac:dyDescent="0.2">
      <c r="A33" s="12" t="s">
        <v>74</v>
      </c>
      <c r="B33" s="11" t="s">
        <v>29</v>
      </c>
      <c r="C33" s="12">
        <v>2.87</v>
      </c>
      <c r="D33" s="12">
        <v>1.96</v>
      </c>
      <c r="E33" s="12">
        <v>5.39</v>
      </c>
      <c r="F33" s="12">
        <v>4.55</v>
      </c>
      <c r="G33" s="12">
        <v>40.46</v>
      </c>
      <c r="H33" s="12">
        <v>2.59</v>
      </c>
      <c r="I33" s="12">
        <v>8.5399999999999991</v>
      </c>
      <c r="J33" s="12">
        <v>13.65</v>
      </c>
      <c r="K33" s="12">
        <v>9.1</v>
      </c>
      <c r="L33" s="12">
        <v>17.079999999999998</v>
      </c>
      <c r="M33" s="12">
        <v>7.07</v>
      </c>
      <c r="N33" s="12">
        <v>6.37</v>
      </c>
      <c r="O33" s="12">
        <v>8.4</v>
      </c>
      <c r="P33" s="12">
        <v>4.4800000000000004</v>
      </c>
      <c r="Q33" s="12">
        <v>10.08</v>
      </c>
      <c r="R33" s="12">
        <v>15.4</v>
      </c>
      <c r="S33" s="58">
        <f t="shared" si="0"/>
        <v>157.99000000000004</v>
      </c>
      <c r="T33" s="65">
        <v>1500280100</v>
      </c>
    </row>
    <row r="34" spans="1:20" s="25" customFormat="1" ht="12" x14ac:dyDescent="0.2">
      <c r="A34" s="10" t="s">
        <v>82</v>
      </c>
      <c r="B34" s="11" t="s">
        <v>29</v>
      </c>
      <c r="C34" s="12">
        <v>123.747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58">
        <f t="shared" si="0"/>
        <v>123.747</v>
      </c>
      <c r="T34" s="65">
        <v>9990072140</v>
      </c>
    </row>
    <row r="35" spans="1:20" s="25" customFormat="1" ht="12" x14ac:dyDescent="0.2">
      <c r="A35" s="10" t="s">
        <v>101</v>
      </c>
      <c r="B35" s="11" t="s">
        <v>29</v>
      </c>
      <c r="C35" s="12">
        <v>6.5129999999999999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58">
        <f t="shared" si="0"/>
        <v>6.5129999999999999</v>
      </c>
      <c r="T35" s="65" t="s">
        <v>91</v>
      </c>
    </row>
    <row r="36" spans="1:20" s="25" customFormat="1" ht="12" x14ac:dyDescent="0.2">
      <c r="A36" s="10" t="s">
        <v>76</v>
      </c>
      <c r="B36" s="11" t="s">
        <v>29</v>
      </c>
      <c r="C36" s="12"/>
      <c r="D36" s="12">
        <v>60</v>
      </c>
      <c r="E36" s="12"/>
      <c r="F36" s="12">
        <v>120</v>
      </c>
      <c r="G36" s="12">
        <v>150</v>
      </c>
      <c r="H36" s="12"/>
      <c r="I36" s="12">
        <v>120</v>
      </c>
      <c r="J36" s="12">
        <v>240</v>
      </c>
      <c r="K36" s="12"/>
      <c r="L36" s="12"/>
      <c r="M36" s="12">
        <v>120</v>
      </c>
      <c r="N36" s="12">
        <v>40</v>
      </c>
      <c r="O36" s="12"/>
      <c r="P36" s="12">
        <v>60</v>
      </c>
      <c r="Q36" s="12">
        <v>40</v>
      </c>
      <c r="R36" s="12">
        <v>80</v>
      </c>
      <c r="S36" s="58">
        <f t="shared" si="0"/>
        <v>1030</v>
      </c>
      <c r="T36" s="65">
        <v>9990074030</v>
      </c>
    </row>
    <row r="37" spans="1:20" s="25" customFormat="1" ht="12" x14ac:dyDescent="0.2">
      <c r="A37" s="10" t="s">
        <v>82</v>
      </c>
      <c r="B37" s="11" t="s">
        <v>29</v>
      </c>
      <c r="C37" s="12"/>
      <c r="D37" s="12">
        <v>99.75</v>
      </c>
      <c r="E37" s="12">
        <v>249.85</v>
      </c>
      <c r="F37" s="12"/>
      <c r="G37" s="12"/>
      <c r="H37" s="12"/>
      <c r="I37" s="12">
        <v>95</v>
      </c>
      <c r="J37" s="63"/>
      <c r="K37" s="63"/>
      <c r="L37" s="64"/>
      <c r="M37" s="64"/>
      <c r="N37" s="12"/>
      <c r="O37" s="64">
        <v>332.5</v>
      </c>
      <c r="P37" s="12">
        <v>427.5</v>
      </c>
      <c r="Q37" s="12">
        <v>114.52535</v>
      </c>
      <c r="R37" s="12">
        <v>47.5</v>
      </c>
      <c r="S37" s="58">
        <f t="shared" si="0"/>
        <v>1366.6253499999998</v>
      </c>
      <c r="T37" s="65">
        <v>9990072140</v>
      </c>
    </row>
    <row r="38" spans="1:20" s="25" customFormat="1" ht="12" x14ac:dyDescent="0.2">
      <c r="A38" s="10" t="s">
        <v>84</v>
      </c>
      <c r="B38" s="11" t="s">
        <v>29</v>
      </c>
      <c r="C38" s="12"/>
      <c r="D38" s="12">
        <v>5.25</v>
      </c>
      <c r="E38" s="12">
        <v>13.15</v>
      </c>
      <c r="F38" s="12"/>
      <c r="G38" s="12"/>
      <c r="H38" s="12"/>
      <c r="I38" s="12">
        <v>5</v>
      </c>
      <c r="J38" s="63"/>
      <c r="K38" s="63"/>
      <c r="L38" s="64"/>
      <c r="M38" s="64"/>
      <c r="N38" s="12"/>
      <c r="O38" s="64">
        <v>17.5</v>
      </c>
      <c r="P38" s="12">
        <v>22.5</v>
      </c>
      <c r="Q38" s="12">
        <v>6.0276500000000004</v>
      </c>
      <c r="R38" s="12">
        <v>2.5</v>
      </c>
      <c r="S38" s="58">
        <f t="shared" si="0"/>
        <v>71.92765</v>
      </c>
      <c r="T38" s="65" t="s">
        <v>91</v>
      </c>
    </row>
    <row r="39" spans="1:20" s="25" customFormat="1" ht="12" x14ac:dyDescent="0.2">
      <c r="A39" s="74" t="s">
        <v>98</v>
      </c>
      <c r="B39" s="11" t="s">
        <v>29</v>
      </c>
      <c r="C39" s="12"/>
      <c r="D39" s="12"/>
      <c r="E39" s="12"/>
      <c r="F39" s="12"/>
      <c r="G39" s="12"/>
      <c r="H39" s="12"/>
      <c r="I39" s="12"/>
      <c r="J39" s="63"/>
      <c r="K39" s="63"/>
      <c r="L39" s="64">
        <v>16.299299999999999</v>
      </c>
      <c r="M39" s="64"/>
      <c r="N39" s="12"/>
      <c r="O39" s="64"/>
      <c r="P39" s="12"/>
      <c r="Q39" s="12"/>
      <c r="R39" s="12"/>
      <c r="S39" s="58">
        <f t="shared" si="0"/>
        <v>16.299299999999999</v>
      </c>
      <c r="T39" s="66" t="s">
        <v>99</v>
      </c>
    </row>
    <row r="40" spans="1:20" s="25" customFormat="1" ht="12" x14ac:dyDescent="0.2">
      <c r="A40" s="90" t="s">
        <v>95</v>
      </c>
      <c r="B40" s="11" t="s">
        <v>29</v>
      </c>
      <c r="C40" s="12"/>
      <c r="D40" s="12"/>
      <c r="E40" s="12"/>
      <c r="F40" s="12"/>
      <c r="G40" s="12"/>
      <c r="H40" s="12"/>
      <c r="I40" s="12">
        <v>286.29000000000002</v>
      </c>
      <c r="J40" s="63"/>
      <c r="K40" s="63"/>
      <c r="L40" s="64"/>
      <c r="M40" s="64"/>
      <c r="N40" s="12"/>
      <c r="O40" s="64"/>
      <c r="P40" s="12"/>
      <c r="Q40" s="12"/>
      <c r="R40" s="12"/>
      <c r="S40" s="58">
        <f t="shared" si="0"/>
        <v>286.29000000000002</v>
      </c>
      <c r="T40" s="65">
        <v>8710080100</v>
      </c>
    </row>
    <row r="41" spans="1:20" s="25" customFormat="1" ht="12" x14ac:dyDescent="0.2">
      <c r="A41" s="91"/>
      <c r="B41" s="11" t="s">
        <v>29</v>
      </c>
      <c r="C41" s="12"/>
      <c r="D41" s="12"/>
      <c r="E41" s="12"/>
      <c r="F41" s="12"/>
      <c r="G41" s="12"/>
      <c r="H41" s="12"/>
      <c r="I41" s="12">
        <v>128.69999999999999</v>
      </c>
      <c r="J41" s="63"/>
      <c r="K41" s="63"/>
      <c r="L41" s="64"/>
      <c r="M41" s="64"/>
      <c r="N41" s="12"/>
      <c r="O41" s="64"/>
      <c r="P41" s="12"/>
      <c r="Q41" s="12"/>
      <c r="R41" s="12"/>
      <c r="S41" s="58">
        <f t="shared" si="0"/>
        <v>128.69999999999999</v>
      </c>
      <c r="T41" s="65" t="s">
        <v>85</v>
      </c>
    </row>
    <row r="42" spans="1:20" s="25" customFormat="1" ht="12" x14ac:dyDescent="0.2">
      <c r="A42" s="88" t="s">
        <v>83</v>
      </c>
      <c r="B42" s="11" t="s">
        <v>29</v>
      </c>
      <c r="C42" s="12">
        <v>74.369</v>
      </c>
      <c r="D42" s="12"/>
      <c r="E42" s="12"/>
      <c r="F42" s="12">
        <v>54</v>
      </c>
      <c r="G42" s="12"/>
      <c r="H42" s="12"/>
      <c r="I42" s="12"/>
      <c r="J42" s="63"/>
      <c r="K42" s="63"/>
      <c r="L42" s="64"/>
      <c r="M42" s="64"/>
      <c r="N42" s="12"/>
      <c r="O42" s="64"/>
      <c r="P42" s="12"/>
      <c r="Q42" s="12"/>
      <c r="R42" s="12"/>
      <c r="S42" s="58">
        <f t="shared" si="0"/>
        <v>128.369</v>
      </c>
      <c r="T42" s="67" t="s">
        <v>92</v>
      </c>
    </row>
    <row r="43" spans="1:20" s="49" customFormat="1" ht="12" x14ac:dyDescent="0.2">
      <c r="A43" s="89"/>
      <c r="B43" s="12" t="s">
        <v>29</v>
      </c>
      <c r="C43" s="12">
        <v>173.52099999999999</v>
      </c>
      <c r="D43" s="12"/>
      <c r="E43" s="12"/>
      <c r="F43" s="12">
        <v>126</v>
      </c>
      <c r="G43" s="12"/>
      <c r="H43" s="12"/>
      <c r="I43" s="12"/>
      <c r="J43" s="63"/>
      <c r="K43" s="63"/>
      <c r="L43" s="64"/>
      <c r="M43" s="64"/>
      <c r="N43" s="12"/>
      <c r="O43" s="64"/>
      <c r="P43" s="12"/>
      <c r="Q43" s="12"/>
      <c r="R43" s="12"/>
      <c r="S43" s="58">
        <f t="shared" si="0"/>
        <v>299.52099999999996</v>
      </c>
      <c r="T43" s="67">
        <v>9990050180</v>
      </c>
    </row>
    <row r="44" spans="1:20" s="25" customFormat="1" ht="12" x14ac:dyDescent="0.2">
      <c r="A44" s="17" t="s">
        <v>34</v>
      </c>
      <c r="B44" s="7" t="s">
        <v>29</v>
      </c>
      <c r="C44" s="6">
        <f t="shared" ref="C44:S44" si="5">SUM(C26:C43)</f>
        <v>823.78800000000001</v>
      </c>
      <c r="D44" s="6">
        <f t="shared" si="5"/>
        <v>222.328</v>
      </c>
      <c r="E44" s="6">
        <f t="shared" si="5"/>
        <v>1341.9080000000001</v>
      </c>
      <c r="F44" s="6">
        <f t="shared" si="5"/>
        <v>793.46800000000007</v>
      </c>
      <c r="G44" s="6">
        <f t="shared" si="5"/>
        <v>2017.1149999999998</v>
      </c>
      <c r="H44" s="6">
        <f t="shared" si="5"/>
        <v>112.208</v>
      </c>
      <c r="I44" s="6">
        <f t="shared" si="5"/>
        <v>1156.3140000000001</v>
      </c>
      <c r="J44" s="6">
        <f t="shared" si="5"/>
        <v>1226.4839999999999</v>
      </c>
      <c r="K44" s="6">
        <f t="shared" si="5"/>
        <v>1203.3339999999998</v>
      </c>
      <c r="L44" s="6">
        <f t="shared" si="5"/>
        <v>2742.8806600000003</v>
      </c>
      <c r="M44" s="6">
        <f t="shared" si="5"/>
        <v>1809.3879999999999</v>
      </c>
      <c r="N44" s="6">
        <f t="shared" si="5"/>
        <v>886.904</v>
      </c>
      <c r="O44" s="6">
        <f t="shared" si="5"/>
        <v>711.76800000000003</v>
      </c>
      <c r="P44" s="6">
        <f t="shared" si="5"/>
        <v>874.64800000000002</v>
      </c>
      <c r="Q44" s="6">
        <f t="shared" si="5"/>
        <v>475.75099999999998</v>
      </c>
      <c r="R44" s="6">
        <f t="shared" si="5"/>
        <v>1204.0660000000003</v>
      </c>
      <c r="S44" s="6">
        <f t="shared" si="5"/>
        <v>17602.35266</v>
      </c>
    </row>
    <row r="45" spans="1:20" s="25" customFormat="1" ht="15" customHeight="1" x14ac:dyDescent="0.2">
      <c r="A45" s="10" t="s">
        <v>41</v>
      </c>
      <c r="B45" s="11" t="s">
        <v>42</v>
      </c>
      <c r="C45" s="8"/>
      <c r="D45" s="8"/>
      <c r="E45" s="8"/>
      <c r="F45" s="12"/>
      <c r="G45" s="8"/>
      <c r="H45" s="8"/>
      <c r="I45" s="8">
        <v>770</v>
      </c>
      <c r="J45" s="12"/>
      <c r="K45" s="8"/>
      <c r="L45" s="12">
        <v>1962.5115699999999</v>
      </c>
      <c r="M45" s="8">
        <v>407.37819999999999</v>
      </c>
      <c r="N45" s="8"/>
      <c r="O45" s="8"/>
      <c r="P45" s="12"/>
      <c r="Q45" s="8"/>
      <c r="R45" s="8"/>
      <c r="S45" s="8">
        <f t="shared" si="0"/>
        <v>3139.8897699999998</v>
      </c>
    </row>
    <row r="46" spans="1:20" s="25" customFormat="1" ht="15" customHeight="1" x14ac:dyDescent="0.2">
      <c r="A46" s="10" t="s">
        <v>41</v>
      </c>
      <c r="B46" s="11" t="s">
        <v>42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8">
        <f t="shared" si="0"/>
        <v>0</v>
      </c>
    </row>
    <row r="47" spans="1:20" s="25" customFormat="1" ht="15" customHeight="1" x14ac:dyDescent="0.2">
      <c r="A47" s="10" t="s">
        <v>41</v>
      </c>
      <c r="B47" s="11" t="s">
        <v>42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8">
        <f t="shared" si="0"/>
        <v>0</v>
      </c>
    </row>
    <row r="48" spans="1:20" s="25" customFormat="1" ht="15" customHeight="1" x14ac:dyDescent="0.2">
      <c r="A48" s="10"/>
      <c r="B48" s="1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f t="shared" si="0"/>
        <v>0</v>
      </c>
    </row>
    <row r="49" spans="1:20" s="25" customFormat="1" ht="12" x14ac:dyDescent="0.2">
      <c r="A49" s="82" t="s">
        <v>24</v>
      </c>
      <c r="B49" s="83"/>
      <c r="C49" s="4">
        <f t="shared" ref="C49:R49" si="6">C15+C18+C24+C25+C44+C45+C46+C47+C48</f>
        <v>2130.9490000000001</v>
      </c>
      <c r="D49" s="4">
        <f t="shared" si="6"/>
        <v>1514.6280000000002</v>
      </c>
      <c r="E49" s="4">
        <f t="shared" si="6"/>
        <v>2624.25</v>
      </c>
      <c r="F49" s="4">
        <f t="shared" si="6"/>
        <v>2233.9679999999998</v>
      </c>
      <c r="G49" s="4">
        <f t="shared" si="6"/>
        <v>2035.8149999999998</v>
      </c>
      <c r="H49" s="4">
        <f t="shared" si="6"/>
        <v>1471.2080000000001</v>
      </c>
      <c r="I49" s="4">
        <f t="shared" si="6"/>
        <v>3306.2640000000001</v>
      </c>
      <c r="J49" s="4">
        <f t="shared" si="6"/>
        <v>3106.1840000000002</v>
      </c>
      <c r="K49" s="4">
        <f t="shared" si="6"/>
        <v>2777.9269999999997</v>
      </c>
      <c r="L49" s="4">
        <f t="shared" si="6"/>
        <v>5012.7422299999998</v>
      </c>
      <c r="M49" s="4">
        <f t="shared" si="6"/>
        <v>3819.9661999999998</v>
      </c>
      <c r="N49" s="4">
        <f t="shared" si="6"/>
        <v>2368.9040000000005</v>
      </c>
      <c r="O49" s="4">
        <f t="shared" si="6"/>
        <v>2056.3679999999999</v>
      </c>
      <c r="P49" s="4">
        <f t="shared" si="6"/>
        <v>2034.348</v>
      </c>
      <c r="Q49" s="4">
        <f t="shared" si="6"/>
        <v>2165.5309999999999</v>
      </c>
      <c r="R49" s="4">
        <f t="shared" si="6"/>
        <v>2903.6860000000006</v>
      </c>
      <c r="S49" s="4">
        <f t="shared" si="0"/>
        <v>41562.738430000005</v>
      </c>
    </row>
    <row r="50" spans="1:20" s="25" customFormat="1" ht="12" x14ac:dyDescent="0.2">
      <c r="A50" s="2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">
        <f t="shared" si="0"/>
        <v>0</v>
      </c>
    </row>
    <row r="51" spans="1:20" s="25" customFormat="1" ht="12" x14ac:dyDescent="0.2">
      <c r="A51" s="2"/>
      <c r="B51" s="7" t="s">
        <v>38</v>
      </c>
      <c r="C51" s="6">
        <f t="shared" ref="C51:R51" si="7">C14+C49</f>
        <v>2708.9410000000003</v>
      </c>
      <c r="D51" s="6">
        <f t="shared" si="7"/>
        <v>1622.7280000000001</v>
      </c>
      <c r="E51" s="6">
        <f t="shared" si="7"/>
        <v>3332.95</v>
      </c>
      <c r="F51" s="6">
        <f t="shared" si="7"/>
        <v>2550.5679999999998</v>
      </c>
      <c r="G51" s="6">
        <f t="shared" si="7"/>
        <v>7798.0149999999994</v>
      </c>
      <c r="H51" s="6">
        <f t="shared" si="7"/>
        <v>1602.008</v>
      </c>
      <c r="I51" s="6">
        <f t="shared" si="7"/>
        <v>4881.5640000000003</v>
      </c>
      <c r="J51" s="6">
        <f t="shared" si="7"/>
        <v>4180.2839999999997</v>
      </c>
      <c r="K51" s="6">
        <f t="shared" si="7"/>
        <v>3410.527</v>
      </c>
      <c r="L51" s="6">
        <f t="shared" si="7"/>
        <v>10799.916269999998</v>
      </c>
      <c r="M51" s="6">
        <f t="shared" si="7"/>
        <v>5061.0661999999993</v>
      </c>
      <c r="N51" s="6">
        <f t="shared" si="7"/>
        <v>2696.1040000000003</v>
      </c>
      <c r="O51" s="6">
        <f t="shared" si="7"/>
        <v>3081.8679999999999</v>
      </c>
      <c r="P51" s="6">
        <f t="shared" si="7"/>
        <v>2540.4479999999999</v>
      </c>
      <c r="Q51" s="6">
        <f t="shared" si="7"/>
        <v>3258.1309999999999</v>
      </c>
      <c r="R51" s="6">
        <f t="shared" si="7"/>
        <v>4083.3860000000004</v>
      </c>
      <c r="S51" s="6">
        <f t="shared" si="0"/>
        <v>63608.504469999993</v>
      </c>
      <c r="T51" s="49"/>
    </row>
    <row r="52" spans="1:20" s="25" customFormat="1" ht="12" x14ac:dyDescent="0.2">
      <c r="A52" s="2"/>
      <c r="B52" s="1" t="s">
        <v>66</v>
      </c>
      <c r="C52" s="5">
        <v>17.449290000000001</v>
      </c>
      <c r="D52" s="5">
        <v>2.1703000000000001</v>
      </c>
      <c r="E52" s="5"/>
      <c r="F52" s="5">
        <v>5.9639100000000003</v>
      </c>
      <c r="G52" s="5">
        <v>72.342209999999994</v>
      </c>
      <c r="H52" s="5">
        <v>16.617730000000002</v>
      </c>
      <c r="I52" s="5">
        <v>19.310780000000001</v>
      </c>
      <c r="J52" s="5">
        <v>501.42160999999999</v>
      </c>
      <c r="K52" s="5">
        <v>15.27455</v>
      </c>
      <c r="L52" s="5">
        <v>115.48909999999999</v>
      </c>
      <c r="M52" s="5">
        <v>27.61786</v>
      </c>
      <c r="N52" s="5"/>
      <c r="O52" s="5">
        <v>267.00554</v>
      </c>
      <c r="P52" s="5">
        <v>24.521640000000001</v>
      </c>
      <c r="Q52" s="5">
        <v>39.945340000000002</v>
      </c>
      <c r="R52" s="5">
        <v>87.623490000000004</v>
      </c>
      <c r="S52" s="4">
        <f t="shared" si="0"/>
        <v>1212.7533499999997</v>
      </c>
    </row>
    <row r="53" spans="1:20" s="25" customFormat="1" ht="12" x14ac:dyDescent="0.2">
      <c r="A53" s="2"/>
      <c r="B53" s="7" t="s">
        <v>32</v>
      </c>
      <c r="C53" s="6">
        <f t="shared" ref="C53:R53" si="8">C51+C52</f>
        <v>2726.3902900000003</v>
      </c>
      <c r="D53" s="6">
        <f t="shared" si="8"/>
        <v>1624.8983000000001</v>
      </c>
      <c r="E53" s="6">
        <f t="shared" si="8"/>
        <v>3332.95</v>
      </c>
      <c r="F53" s="6">
        <f t="shared" si="8"/>
        <v>2556.5319099999997</v>
      </c>
      <c r="G53" s="6">
        <f t="shared" si="8"/>
        <v>7870.3572099999992</v>
      </c>
      <c r="H53" s="6">
        <f t="shared" si="8"/>
        <v>1618.62573</v>
      </c>
      <c r="I53" s="6">
        <f t="shared" si="8"/>
        <v>4900.8747800000001</v>
      </c>
      <c r="J53" s="6">
        <f t="shared" si="8"/>
        <v>4681.70561</v>
      </c>
      <c r="K53" s="6">
        <f t="shared" si="8"/>
        <v>3425.8015500000001</v>
      </c>
      <c r="L53" s="6">
        <f t="shared" si="8"/>
        <v>10915.405369999999</v>
      </c>
      <c r="M53" s="6">
        <f t="shared" si="8"/>
        <v>5088.6840599999996</v>
      </c>
      <c r="N53" s="6">
        <f t="shared" si="8"/>
        <v>2696.1040000000003</v>
      </c>
      <c r="O53" s="6">
        <f t="shared" si="8"/>
        <v>3348.87354</v>
      </c>
      <c r="P53" s="6">
        <f t="shared" si="8"/>
        <v>2564.9696399999998</v>
      </c>
      <c r="Q53" s="6">
        <f t="shared" si="8"/>
        <v>3298.0763400000001</v>
      </c>
      <c r="R53" s="6">
        <f t="shared" si="8"/>
        <v>4171.0094900000004</v>
      </c>
      <c r="S53" s="6">
        <f t="shared" si="0"/>
        <v>64821.257819999999</v>
      </c>
      <c r="T53" s="49"/>
    </row>
    <row r="54" spans="1:20" s="25" customFormat="1" ht="12" x14ac:dyDescent="0.2">
      <c r="A54" s="85" t="s">
        <v>31</v>
      </c>
      <c r="B54" s="3" t="s">
        <v>60</v>
      </c>
      <c r="C54" s="37">
        <v>7.3730000000000002</v>
      </c>
      <c r="D54" s="37">
        <v>6.26</v>
      </c>
      <c r="E54" s="37">
        <v>15.757999999999999</v>
      </c>
      <c r="F54" s="37">
        <v>15.864000000000001</v>
      </c>
      <c r="G54" s="37">
        <v>47.924999999999997</v>
      </c>
      <c r="H54" s="37">
        <v>7.4649999999999999</v>
      </c>
      <c r="I54" s="37">
        <v>19.417999999999999</v>
      </c>
      <c r="J54" s="37">
        <v>54.45</v>
      </c>
      <c r="K54" s="37">
        <v>16.353999999999999</v>
      </c>
      <c r="L54" s="37">
        <v>97</v>
      </c>
      <c r="M54" s="37">
        <v>17.501999999999999</v>
      </c>
      <c r="N54" s="37">
        <v>9.64</v>
      </c>
      <c r="O54" s="37">
        <v>18.8</v>
      </c>
      <c r="P54" s="37">
        <v>9.3249999999999993</v>
      </c>
      <c r="Q54" s="37">
        <v>26.457000000000001</v>
      </c>
      <c r="R54" s="37">
        <v>28.509</v>
      </c>
      <c r="S54" s="4">
        <f t="shared" si="0"/>
        <v>398.09999999999997</v>
      </c>
    </row>
    <row r="55" spans="1:20" s="25" customFormat="1" ht="12" x14ac:dyDescent="0.2">
      <c r="A55" s="86"/>
      <c r="B55" s="3" t="s">
        <v>61</v>
      </c>
      <c r="C55" s="5"/>
      <c r="D55" s="5"/>
      <c r="E55" s="5">
        <v>206.12899999999999</v>
      </c>
      <c r="F55" s="5"/>
      <c r="G55" s="5"/>
      <c r="H55" s="5"/>
      <c r="I55" s="5"/>
      <c r="J55" s="5"/>
      <c r="K55" s="5"/>
      <c r="L55" s="5"/>
      <c r="M55" s="5"/>
      <c r="N55" s="5">
        <v>206.12899999999999</v>
      </c>
      <c r="O55" s="5"/>
      <c r="P55" s="5"/>
      <c r="Q55" s="5"/>
      <c r="R55" s="5"/>
      <c r="S55" s="4">
        <f t="shared" si="0"/>
        <v>412.25799999999998</v>
      </c>
    </row>
    <row r="56" spans="1:20" s="25" customFormat="1" ht="12" x14ac:dyDescent="0.2">
      <c r="A56" s="87"/>
      <c r="B56" s="2" t="s">
        <v>59</v>
      </c>
      <c r="C56" s="5">
        <f>C55+C54</f>
        <v>7.3730000000000002</v>
      </c>
      <c r="D56" s="5">
        <f t="shared" ref="D56:R56" si="9">D55+D54</f>
        <v>6.26</v>
      </c>
      <c r="E56" s="5">
        <f t="shared" si="9"/>
        <v>221.887</v>
      </c>
      <c r="F56" s="5">
        <f t="shared" si="9"/>
        <v>15.864000000000001</v>
      </c>
      <c r="G56" s="5">
        <f t="shared" si="9"/>
        <v>47.924999999999997</v>
      </c>
      <c r="H56" s="5">
        <f t="shared" si="9"/>
        <v>7.4649999999999999</v>
      </c>
      <c r="I56" s="5">
        <f t="shared" si="9"/>
        <v>19.417999999999999</v>
      </c>
      <c r="J56" s="5">
        <f t="shared" si="9"/>
        <v>54.45</v>
      </c>
      <c r="K56" s="5">
        <f t="shared" si="9"/>
        <v>16.353999999999999</v>
      </c>
      <c r="L56" s="5">
        <f t="shared" si="9"/>
        <v>97</v>
      </c>
      <c r="M56" s="5">
        <f t="shared" si="9"/>
        <v>17.501999999999999</v>
      </c>
      <c r="N56" s="5">
        <f t="shared" si="9"/>
        <v>215.76900000000001</v>
      </c>
      <c r="O56" s="5">
        <f t="shared" si="9"/>
        <v>18.8</v>
      </c>
      <c r="P56" s="5">
        <f t="shared" si="9"/>
        <v>9.3249999999999993</v>
      </c>
      <c r="Q56" s="5">
        <f t="shared" si="9"/>
        <v>26.457000000000001</v>
      </c>
      <c r="R56" s="5">
        <f t="shared" si="9"/>
        <v>28.509</v>
      </c>
      <c r="S56" s="4">
        <f t="shared" si="0"/>
        <v>810.35800000000006</v>
      </c>
    </row>
    <row r="57" spans="1:20" x14ac:dyDescent="0.2">
      <c r="D57" s="18"/>
    </row>
  </sheetData>
  <mergeCells count="7">
    <mergeCell ref="A54:A56"/>
    <mergeCell ref="A1:S1"/>
    <mergeCell ref="D2:E2"/>
    <mergeCell ref="A14:B14"/>
    <mergeCell ref="A40:A41"/>
    <mergeCell ref="A42:A43"/>
    <mergeCell ref="A49:B49"/>
  </mergeCells>
  <pageMargins left="0.19685039370078741" right="0.19685039370078741" top="0.98425196850393704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2016</vt:lpstr>
      <vt:lpstr>февраль 2016</vt:lpstr>
      <vt:lpstr>март 2016</vt:lpstr>
      <vt:lpstr>апрель 2016</vt:lpstr>
      <vt:lpstr>май 2016</vt:lpstr>
      <vt:lpstr>июнь 2016</vt:lpstr>
      <vt:lpstr>июль 2016</vt:lpstr>
      <vt:lpstr>август 2016</vt:lpstr>
      <vt:lpstr>сентябрь 2016</vt:lpstr>
      <vt:lpstr>октябрь 2016</vt:lpstr>
      <vt:lpstr>ноябрь 2016</vt:lpstr>
      <vt:lpstr>декабрь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2015-12-30T01:56:10Z</cp:lastPrinted>
  <dcterms:created xsi:type="dcterms:W3CDTF">1996-10-08T23:32:33Z</dcterms:created>
  <dcterms:modified xsi:type="dcterms:W3CDTF">2017-07-19T02:49:28Z</dcterms:modified>
</cp:coreProperties>
</file>